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0490" windowHeight="77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Activities'!$A$1:$M$17</definedName>
    <definedName name="_xlnm.Print_Area" localSheetId="6">'Community Linkages'!$A$1:$E$69</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Staffing!$A$1:$K$41</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16" i="8" l="1"/>
  <c r="B16" i="10" l="1"/>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<sst xmlns="http://schemas.openxmlformats.org/spreadsheetml/2006/main" count="502" uniqueCount="309">
  <si>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</si>
  <si>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</si>
  <si>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</si>
  <si>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</si>
  <si>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</si>
  <si>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</si>
  <si>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</si>
  <si>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</si>
  <si>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</si>
  <si>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</si>
  <si>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</si>
  <si>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</si>
  <si>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</si>
  <si>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</si>
  <si>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</si>
  <si>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</si>
  <si>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</si>
  <si>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</si>
  <si>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</si>
  <si>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</si>
  <si>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</si>
  <si>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</si>
  <si>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</si>
  <si>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</si>
  <si>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</si>
  <si>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</si>
  <si>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</si>
  <si>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</si>
  <si>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</si>
  <si>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</si>
  <si>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</si>
  <si>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</si>
  <si>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</si>
  <si>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</si>
  <si>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</si>
  <si>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</si>
  <si>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</si>
  <si>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</si>
  <si>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</si>
  <si>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</si>
  <si>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</si>
  <si>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</si>
  <si>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</si>
  <si>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</si>
  <si>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</si>
  <si>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</si>
  <si>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</si>
  <si>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</si>
  <si>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</si>
  <si>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</si>
  <si>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</si>
  <si>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</si>
  <si>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</si>
  <si>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</si>
  <si>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</si>
  <si>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</si>
  <si>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</si>
  <si>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</si>
  <si>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</si>
  <si>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</si>
  <si>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</si>
  <si>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</si>
  <si>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</si>
  <si>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</si>
  <si>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</si>
  <si>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</si>
  <si>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</si>
  <si>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</si>
  <si>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</si>
  <si>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</si>
  <si>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</si>
  <si>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</si>
  <si>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</si>
  <si>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</si>
  <si>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</si>
  <si>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</si>
  <si>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</si>
  <si>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</si>
  <si>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</si>
  <si>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</si>
  <si>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</si>
  <si>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</si>
  <si>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</si>
  <si>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</si>
  <si>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</si>
  <si>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</si>
  <si>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</si>
  <si>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</si>
  <si>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</si>
  <si>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</si>
  <si>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</si>
  <si>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</si>
  <si>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</si>
  <si>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</si>
  <si>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</si>
  <si>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</si>
  <si>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</si>
  <si>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</si>
  <si>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</si>
  <si>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</si>
  <si>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</si>
  <si>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</si>
  <si>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</si>
  <si>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</si>
  <si>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</si>
  <si>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</si>
  <si>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</si>
  <si>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</si>
  <si>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</si>
  <si>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</si>
  <si>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</si>
  <si>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</si>
  <si>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</si>
  <si>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</si>
  <si>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</si>
  <si>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</si>
  <si>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</si>
  <si>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</si>
  <si>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</si>
  <si>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</si>
  <si>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</si>
  <si>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</si>
  <si>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</si>
  <si>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</si>
  <si>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</si>
  <si>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</si>
  <si>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</si>
  <si>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</si>
  <si>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</si>
  <si>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</si>
  <si>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</si>
  <si>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</si>
  <si>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</si>
  <si>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</si>
  <si>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</si>
  <si>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</si>
  <si>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</si>
  <si>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</si>
  <si>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</si>
  <si>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</si>
  <si>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</si>
  <si>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</si>
  <si>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</si>
  <si>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</si>
  <si>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</si>
  <si>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</si>
  <si>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</si>
  <si>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</si>
  <si>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</si>
  <si>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</si>
  <si>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</si>
  <si>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</si>
  <si>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</si>
  <si>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PCMH+ Participating Entity </t>
    </r>
    <r>
      <rPr>
        <i/>
        <sz val="24"/>
        <rFont val="Arial"/>
        <family val="2"/>
      </rPr>
      <t>Monthly</t>
    </r>
    <r>
      <rPr>
        <sz val="24"/>
        <rFont val="Arial"/>
        <family val="2"/>
      </rPr>
      <t xml:space="preserve"> Reporting Template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</si>
  <si>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</si>
  <si>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</si>
  <si>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t>Quarterly counts of members in the following categories</t>
  </si>
  <si>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
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 xml:space="preserve">
Column A: </t>
    </r>
    <r>
      <rPr>
        <sz val="11"/>
        <rFont val="Arial"/>
        <family val="2"/>
      </rPr>
      <t>No action required. List of PCMH+ enhanced care coordination activities.</t>
    </r>
    <r>
      <rPr>
        <b/>
        <sz val="11"/>
        <rFont val="Arial"/>
        <family val="2"/>
      </rPr>
      <t xml:space="preserve">
Columns B through M: </t>
    </r>
    <r>
      <rPr>
        <sz val="11"/>
        <rFont val="Arial"/>
        <family val="2"/>
      </rPr>
      <t xml:space="preserve">Enter the number of PCMH+ members who fall into each category listed in Column A, by month or quarter, depending upon the population group. </t>
    </r>
    <r>
      <rPr>
        <b/>
        <sz val="11"/>
        <rFont val="Arial"/>
        <family val="2"/>
      </rPr>
      <t>Totals are unique to the particular month or quarter only and are not cumulative.</t>
    </r>
    <r>
      <rPr>
        <sz val="11"/>
        <rFont val="Arial"/>
        <family val="2"/>
      </rPr>
      <t xml:space="preserve"> PCMH+ members may fall be counted in more than one category. Enter:</t>
    </r>
    <r>
      <rPr>
        <b/>
        <sz val="11"/>
        <rFont val="Arial"/>
        <family val="2"/>
      </rPr>
      <t xml:space="preserve">
• </t>
    </r>
    <r>
      <rPr>
        <sz val="11"/>
        <rFont val="Arial"/>
        <family val="2"/>
      </rPr>
      <t>The number of unique PCMH+ members who had at least one care coordination contact including behavioral health interactions. Members may be counted in each month in which they received care coordination.</t>
    </r>
    <r>
      <rPr>
        <b/>
        <sz val="11"/>
        <rFont val="Arial"/>
        <family val="2"/>
      </rPr>
      <t xml:space="preserve"> Report Monthly 
• </t>
    </r>
    <r>
      <rPr>
        <sz val="11"/>
        <rFont val="Arial"/>
        <family val="2"/>
      </rPr>
      <t>The total number of PCMH+ care coordination and/or behavioral health care coordination contacts made. Count the total number of instances any care coordination contact occurred for all PCMH+ members. Contacts may occur multiple times for an individual throughout the month.</t>
    </r>
    <r>
      <rPr>
        <b/>
        <sz val="11"/>
        <rFont val="Arial"/>
        <family val="2"/>
      </rPr>
      <t xml:space="preserve"> Report Monthly
• </t>
    </r>
    <r>
      <rPr>
        <sz val="11"/>
        <rFont val="Arial"/>
        <family val="2"/>
      </rPr>
      <t>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t>
    </r>
    <r>
      <rPr>
        <b/>
        <sz val="11"/>
        <rFont val="Arial"/>
        <family val="2"/>
      </rPr>
      <t xml:space="preserve"> Report Monthly 
• </t>
    </r>
    <r>
      <rPr>
        <sz val="11"/>
        <rFont val="Arial"/>
        <family val="2"/>
      </rPr>
      <t xml:space="preserve">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 </t>
    </r>
    <r>
      <rPr>
        <b/>
        <sz val="11"/>
        <rFont val="Arial"/>
        <family val="2"/>
      </rPr>
      <t xml:space="preserve">Report Quarterly
• </t>
    </r>
    <r>
      <rPr>
        <sz val="11"/>
        <rFont val="Arial"/>
        <family val="2"/>
      </rPr>
      <t xml:space="preserve">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 </t>
    </r>
    <r>
      <rPr>
        <b/>
        <sz val="11"/>
        <rFont val="Arial"/>
        <family val="2"/>
      </rPr>
      <t>Report Quarterly</t>
    </r>
  </si>
  <si>
    <t>Monthly counts of members in the following categories</t>
  </si>
  <si>
    <t>Monthly counts in the following categories</t>
  </si>
  <si>
    <t>Quarterly 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</si>
  <si>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</si>
  <si>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t>Response</t>
  </si>
  <si>
    <t>Findings from 2018 Desk Review</t>
  </si>
  <si>
    <r>
      <rPr>
        <b/>
        <sz val="11"/>
        <color rgb="FFFF0000"/>
        <rFont val="Arial"/>
        <family val="2"/>
      </rPr>
      <t>Finding:</t>
    </r>
    <r>
      <rPr>
        <sz val="11"/>
        <color rgb="FFFF0000"/>
        <rFont val="Arial"/>
        <family val="2"/>
      </rPr>
      <t xml:space="preserve"> Members who are not engaged with a Community Health Worker, including BH members, do not appear to be screened for SDoH.
In the "response" box, provide a narrative response detailing formalized procedures used to expand screening for SDoH by Community Health Workers to all PCMH+ members, including members with BH needs.</t>
    </r>
  </si>
  <si>
    <t>RN</t>
  </si>
  <si>
    <t>10+</t>
  </si>
  <si>
    <t>Medical Case Mgmt, Education</t>
  </si>
  <si>
    <t>ABCD</t>
  </si>
  <si>
    <t>Abilis</t>
  </si>
  <si>
    <t>Birth 2 Three</t>
  </si>
  <si>
    <t>BNT</t>
  </si>
  <si>
    <t>Bridgeport REACH Program</t>
  </si>
  <si>
    <t>Catholic Charities</t>
  </si>
  <si>
    <t>Center for Imigrant Development, Inc</t>
  </si>
  <si>
    <t xml:space="preserve">Community Health Network </t>
  </si>
  <si>
    <t xml:space="preserve">Council of Churches of Greater Bridgeport </t>
  </si>
  <si>
    <t>Davita</t>
  </si>
  <si>
    <t>Fresh Connections (Life Bridge)</t>
  </si>
  <si>
    <t>GBT(Greater Bridgeport Transit:Gave out token)</t>
  </si>
  <si>
    <t>Hall Neighborhood Adult Program</t>
  </si>
  <si>
    <t>Help Me Grow</t>
  </si>
  <si>
    <t>Homeless Connect</t>
  </si>
  <si>
    <t>Housing Authority</t>
  </si>
  <si>
    <t>Housing Matters</t>
  </si>
  <si>
    <t>LifeBridge</t>
  </si>
  <si>
    <t>Logisticare</t>
  </si>
  <si>
    <t>Mayor Utility Protection Program</t>
  </si>
  <si>
    <t>Mercy Learning Center</t>
  </si>
  <si>
    <t>Rescue Mission</t>
  </si>
  <si>
    <t>Ryan White</t>
  </si>
  <si>
    <t>Smoking Cessation: National Quit Line</t>
  </si>
  <si>
    <t>SNAP</t>
  </si>
  <si>
    <t>Southwestern CT Agency on Aging (SWCA)</t>
  </si>
  <si>
    <t>Stratford Health Department</t>
  </si>
  <si>
    <t>Sunset Shore Adult Program</t>
  </si>
  <si>
    <t>The Child and Family Guidance Center</t>
  </si>
  <si>
    <t>United Illuminating &amp; Southern CT Gas (UI &amp; SCG)</t>
  </si>
  <si>
    <t>VNS</t>
  </si>
  <si>
    <t xml:space="preserve">Hope Dispensary of Greater Bridgeport </t>
  </si>
  <si>
    <t>Theracare</t>
  </si>
  <si>
    <t>Child Learning Center</t>
  </si>
  <si>
    <t>Stamford Adult Education</t>
  </si>
  <si>
    <t>Putting on Airs</t>
  </si>
  <si>
    <t>Family Matters</t>
  </si>
  <si>
    <t>The Caroline House</t>
  </si>
  <si>
    <t>License Gender Change</t>
  </si>
  <si>
    <t xml:space="preserve">Faith Tabernacle Church </t>
  </si>
  <si>
    <t>CW Resources</t>
  </si>
  <si>
    <t>Cesar Batalla Family</t>
  </si>
  <si>
    <t xml:space="preserve">Bridgeport Rescue </t>
  </si>
  <si>
    <t xml:space="preserve">Bridgeport Tabernacle </t>
  </si>
  <si>
    <t>Feed The People</t>
  </si>
  <si>
    <t>Universe Church of God</t>
  </si>
  <si>
    <t>Salvation Army</t>
  </si>
  <si>
    <t xml:space="preserve">Saint Ambrose Church </t>
  </si>
  <si>
    <t xml:space="preserve">Saint Charles Church </t>
  </si>
  <si>
    <t>Park City Initiative</t>
  </si>
  <si>
    <t xml:space="preserve">Christian Revival Church </t>
  </si>
  <si>
    <t>USCIS Immigration</t>
  </si>
  <si>
    <t>La Casa del Inmigrante</t>
  </si>
  <si>
    <t>International Institute of CT</t>
  </si>
  <si>
    <t>Social Services</t>
  </si>
  <si>
    <t>ChildCare Assistance</t>
  </si>
  <si>
    <t>Social services for adults with disability, job placement, housing, day program</t>
  </si>
  <si>
    <t>Early Childhood Assistance</t>
  </si>
  <si>
    <t>Housing Program</t>
  </si>
  <si>
    <t>Children Mental health</t>
  </si>
  <si>
    <t>Immigration Services</t>
  </si>
  <si>
    <t>Immigrant Services</t>
  </si>
  <si>
    <t>Intensive Care Management</t>
  </si>
  <si>
    <t>Food Pantry</t>
  </si>
  <si>
    <t>Food</t>
  </si>
  <si>
    <t>Community Services</t>
  </si>
  <si>
    <t>Child Development Program</t>
  </si>
  <si>
    <t>Housing Services</t>
  </si>
  <si>
    <t>Mental Health Services</t>
  </si>
  <si>
    <t>Hardship Program</t>
  </si>
  <si>
    <t>Literacy Center</t>
  </si>
  <si>
    <t>Homeless Shelter</t>
  </si>
  <si>
    <t>HIV/AIDS Program</t>
  </si>
  <si>
    <t>Smoking  Cessation</t>
  </si>
  <si>
    <t>Senior Services</t>
  </si>
  <si>
    <t>Health Department</t>
  </si>
  <si>
    <t>Adult Program</t>
  </si>
  <si>
    <t>Crisis Services</t>
  </si>
  <si>
    <t>At Home Nursing Services</t>
  </si>
  <si>
    <t>Charity Care</t>
  </si>
  <si>
    <t xml:space="preserve">Asthma Assistance Program </t>
  </si>
  <si>
    <t>Free Preschool Playgroup</t>
  </si>
  <si>
    <t>LGBTQ Services</t>
  </si>
  <si>
    <t>Access to Social Services</t>
  </si>
  <si>
    <t>Day Care service, Early Head Start, Home based options</t>
  </si>
  <si>
    <t>Childhood Assistance</t>
  </si>
  <si>
    <t>Entitlements</t>
  </si>
  <si>
    <t xml:space="preserve"> Resources for Immigrants</t>
  </si>
  <si>
    <t>Access to at home clinic and community services for husky members</t>
  </si>
  <si>
    <t>Food Assistance</t>
  </si>
  <si>
    <t>Adult Services</t>
  </si>
  <si>
    <t>Children Development</t>
  </si>
  <si>
    <t>Walk-In Mental Health Services/ Crisis Intervention</t>
  </si>
  <si>
    <t>Utility Assistance</t>
  </si>
  <si>
    <t xml:space="preserve">Literacy Services for Women </t>
  </si>
  <si>
    <t>Shelter</t>
  </si>
  <si>
    <t>AIDS Program</t>
  </si>
  <si>
    <t>Smoking Cessation Assistance</t>
  </si>
  <si>
    <t>Access to community services for seniors</t>
  </si>
  <si>
    <t xml:space="preserve">Asthma Program </t>
  </si>
  <si>
    <t xml:space="preserve">Utility Assistance </t>
  </si>
  <si>
    <t>Nursing Services</t>
  </si>
  <si>
    <t>Medication Assistance</t>
  </si>
  <si>
    <t>Childcare Assistance</t>
  </si>
  <si>
    <t>Adult Literacy</t>
  </si>
  <si>
    <t>PCMH+ Advisory group</t>
  </si>
  <si>
    <t xml:space="preserve">New automatic system for appointment scheduling </t>
  </si>
  <si>
    <t xml:space="preserve">January </t>
  </si>
  <si>
    <t xml:space="preserve">February </t>
  </si>
  <si>
    <t xml:space="preserve">Health Equity Training </t>
  </si>
  <si>
    <t xml:space="preserve">NARCAN Training </t>
  </si>
  <si>
    <t xml:space="preserve">Cultural Humility </t>
  </si>
  <si>
    <t xml:space="preserve">Update: a new shortened SDOH screening has been fully implemented at the clinics, hence the hike in numbers of unique members with CC contacts. </t>
  </si>
  <si>
    <t>March 26th, 2019</t>
  </si>
  <si>
    <t>Patient Satisfaction strategy</t>
  </si>
  <si>
    <t xml:space="preserve">March </t>
  </si>
  <si>
    <t>National Outcomes Measures Training</t>
  </si>
  <si>
    <t>CHW</t>
  </si>
  <si>
    <t>April 23rd, 2019</t>
  </si>
  <si>
    <t>Remodeling of Barnum Site and upcoming changes to registration process</t>
  </si>
  <si>
    <t>May 28th, 2019</t>
  </si>
  <si>
    <t>Review of patient complaints</t>
  </si>
  <si>
    <t xml:space="preserve">May </t>
  </si>
  <si>
    <t xml:space="preserve">Medication Adherence </t>
  </si>
  <si>
    <t>June 19th, 2019</t>
  </si>
  <si>
    <t>Adolescent visits/ Transition Age Youth</t>
  </si>
  <si>
    <t xml:space="preserve">June </t>
  </si>
  <si>
    <t>PE #13</t>
  </si>
  <si>
    <t xml:space="preserve">The shift in the TAY # is due to a change in reporting. utilized the Husky PCMH+ reports in the previous months and in the later months using the same TAY definition per the RFP stratified for this group using its in-house data analytics system. </t>
  </si>
  <si>
    <r>
      <rPr>
        <b/>
        <sz val="11"/>
        <color rgb="FFFF0000"/>
        <rFont val="Arial"/>
        <family val="2"/>
      </rPr>
      <t>Finding:</t>
    </r>
    <r>
      <rPr>
        <sz val="11"/>
        <color rgb="FFFF0000"/>
        <rFont val="Arial"/>
        <family val="2"/>
      </rPr>
      <t xml:space="preserve"> penetration rates have remained consistently below 1%.
In the "response" box, provide a narrative response detailing evaluation of PCMH+ enhanced care coordination member penetration rates and formalize procedures to increase the number of PCMH+ members engaged in care coordination activities.</t>
    </r>
  </si>
  <si>
    <t xml:space="preserve">has implemented the following changes to increase the number of PCMH+ members engaged in care coordination.
1. A new shortened SDOH screening embedded in our EMR to be provided to all patients by our Medical Assistants.
2. A change in care coordination workflows so that the opportunity to meet with a care coordinator is offered to all patients. 
3. New reporting capabilities for the care coordination team were also developed so they can get real time information whenever a PCMH+ participant enters the clinic for any medical or specialty appointment. 
4. Physical space has been found for the hiring of our BH care coordinators. has extended the position offer to qualified professionals and expects the roles to be operational by March 31st at our Stamford and Bridgeport locations.
</t>
  </si>
  <si>
    <r>
      <rPr>
        <b/>
        <sz val="11"/>
        <color rgb="FFFF0000"/>
        <rFont val="Arial"/>
        <family val="2"/>
      </rPr>
      <t>Finding:</t>
    </r>
    <r>
      <rPr>
        <sz val="11"/>
        <color rgb="FFFF0000"/>
        <rFont val="Arial"/>
        <family val="2"/>
      </rPr>
      <t xml:space="preserve">  does not consistently screen members for BH conditions.
In the "response" box,  provide a narrative response detailing formalized processes used to conduct universal BH screening for all members, including adolescent members.
</t>
    </r>
  </si>
  <si>
    <r>
      <rPr>
        <b/>
        <sz val="11"/>
        <color rgb="FFFF0000"/>
        <rFont val="Arial"/>
        <family val="2"/>
      </rPr>
      <t>Finding:</t>
    </r>
    <r>
      <rPr>
        <sz val="11"/>
        <color rgb="FFFF0000"/>
        <rFont val="Arial"/>
        <family val="2"/>
      </rPr>
      <t xml:space="preserve">  does not utilize consistent practices for developing member plans of care.
In the "response" box, provide a narrative response detailing formalized processes used to develop a universal member plan of care that can be used by both PH and BH staff to promote communication of member’s needs across the treatment team.
</t>
    </r>
  </si>
  <si>
    <t xml:space="preserve">routinely screens all patients for depression.  lacked in having specialized screenings for youth beyond depression screenings.  recently embedded the SBIRT screening for all adults.  is working on embedding the CRAFFT adolescent SBIRT screening in the EMR. In the meantime, all pediatric care coordinators have been trained in assessing adolescent ETOH and substance use with this tool. </t>
  </si>
  <si>
    <t xml:space="preserve"> documents their plan of care unilaterally means each clinical department does one pertaining to its purview, however both plans are embedded in the same EMR. In response to the state's request,   will utilize the  interdisciplinary meeting already occuring between the care coordinators with both medical and BH providers. In the instance of the meetings, the care coordinators as well as the primary and BH providers will review the self-management goals in order to incorporate behavioral health goals. </t>
  </si>
  <si>
    <t xml:space="preserve">Finding:   does not document if a member has a psychiatric advance directive and does not report counts of members with a psychiatric advance directive on the monthly/quarterly reports.
In the "response" box,  provide a narrative response detailing formalized processes used to identify if a member has a psychiatric advance directive and methods to document or store the psychiatric advance directive in the member record. 
Also provide a narrative response detailing formalized procedures used to report counts of members with psychiatric advance directives on quarterly reports.
</t>
  </si>
  <si>
    <t xml:space="preserve"> routinely requests of the adult patients their advanced directives.   staff will document that they started the discussion with the patient in the case that they are in the pre-contemplation stage. The psychiatric advanced directives questions have been added to our screener tool as well as to the care coordinator’ screener page. If the patient acquiesces, the patient will be referred to the City of Bridgeport resident social worker team who have the licensed staff to conduct psychiatric advanced directives. The care coordinators will continue to engage with the patients in order to close that care coordination loop. Once the patients have a psychiatric advanced directive completed and embedded in the chart,   will be able to compile a report of patients who hold advanced directives and those patients who have been approached about the advanced directives. </t>
  </si>
  <si>
    <t xml:space="preserve">Finding:   reports the counts of Transition Age Youth with transition care plans on their monthly/quarterly reporting but does not document transition care planning for Transition Age Youth in member files.
In the "response" box,  provide a narrative response detailing formalized processes used to document transition care planning for Transition Age Youth in the member’s electronic medical record.
</t>
  </si>
  <si>
    <t xml:space="preserve">  Procedure for TAY: "At age 18, youth legally become adults. These young adult patients may choose to continue to involve their families in health care decisions. However, only with the young adult’s consent will the providers be able to discuss any personal health information with family members. 
During the time of the visit, the patient will be seen without the parent present in order to assist them in setting health priorities and supporting them in becoming more independent with their own health care.
The age recommendation regarding transfer of care is before age 18. In order to facilitate the transition,  the provider and care team will collaborate with youth and families regarding the age for transferring to an adult provider and recommend that this transfer occur before age 18. The care team will assist with this transfer process, including helping to identify an adult provider, sending medical records if the provider is outside Optimus, and communicating with the adult provider about the unique needs of our patients. Optimus employs many family practitioners, who will be able to provide seamless continuity of care with their patients if the patient deems it acceptable. 
However, in the event of a chronic illness; i.e. asthma during the transition to adult care, the young adults could be seen by the pediatricians in the interim of the transition until the child turns 21 and again be encouraged to follow-up with an adult provider.  
Special Clause for Children and Youth with Special Health Care Needs. (CYSHCN).
These young adult patients also may elect to continue to involve their families in health care decisions.  However, only with the young adult’s consent will the providers be able to discuss any personal health information with family members. If the youth has a condition that prevents him/her from making health care decisions, parents/caregivers will be encouraged to consider options for supported decision-making.
At age 17, the provider will deliberately engage the Community Health Worker (CHW) to assist the patient in a seamless transition from pediatric care to adult. 
The CHW will provide the child with a plan of care to establish priorities and a course of action that integrates health and personal goals. (Plan of care is attached). This plan of care will be updated on a quarterly schedule. This plan will include specialty providers transfers as well as any other documents that can aid care continuity at the adult primary care practice whether within Optimus or at other facility.  
</t>
  </si>
  <si>
    <t xml:space="preserve"> onboarded 2 new BH care coordinators whose WRAPs will be reflected in the April numbers. </t>
  </si>
  <si>
    <t xml:space="preserve">  has implemented a new shortened SDOH screening embedded in our EMR to be provided to all patients by our Medical Assistants. This tool will be part of the primary care annual wellness visit. Once the patient identifies a need for things such as housing, food, etc. The MA will send a electronic referral to the CHW in order to start care coordination.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</si>
</sst>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24"/>
      <name val="Arial"/>
      <family val="2"/>
    </font>
    <font>
      <b/>
      <sz val="11"/>
      <color rgb="FFFF000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0" fontId="26" fillId="0" borderId="0" xfId="0" applyFont="1"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64" fontId="2" fillId="0" borderId="1" xfId="0" applyNumberFormat="1" applyFont="1" applyFill="1" applyBorder="1" applyAlignment="1" applyProtection="1">
      <alignment wrapText="1"/>
      <protection locked="0"/>
    </xf>
    <xf numFmtId="0" fontId="2" fillId="0" borderId="2" xfId="0" applyNumberFormat="1" applyFont="1" applyBorder="1" applyAlignment="1">
      <alignment horizontal="left" vertical="center"/>
    </xf>
    <xf numFmtId="0" fontId="2" fillId="0" borderId="2" xfId="0"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0" fontId="27" fillId="0" borderId="1" xfId="0" applyFont="1" applyFill="1" applyBorder="1" applyAlignment="1" applyProtection="1">
      <alignment vertical="center" wrapText="1"/>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0" fontId="2" fillId="0" borderId="1" xfId="0" applyFont="1" applyFill="1" applyBorder="1" applyAlignment="1"/>
    <xf numFmtId="0" fontId="2" fillId="0" borderId="6" xfId="0" applyFont="1" applyBorder="1" applyAlignment="1"/>
    <xf numFmtId="165" fontId="2" fillId="0" borderId="6" xfId="0" applyNumberFormat="1"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165" fontId="5" fillId="0"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26" fillId="0" borderId="5" xfId="0" applyFont="1" applyBorder="1" applyAlignment="1" applyProtection="1">
      <alignment horizontal="left"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9" borderId="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6"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6" fillId="0" borderId="11" xfId="0" applyFont="1" applyBorder="1" applyAlignment="1" applyProtection="1">
      <alignment horizontal="left" wrapText="1"/>
      <protection locked="0"/>
    </xf>
    <xf numFmtId="0" fontId="26" fillId="0" borderId="0" xfId="0" applyFont="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dburnschillern\Downloads\January%202019%20PCMH+%20Reporting%20Template_Legacy%20PE_OHC%20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75" x14ac:dyDescent="0.45">
      <c r="C9" s="2" t="s">
        <v>153</v>
      </c>
    </row>
    <row r="10" spans="3:13" ht="30" x14ac:dyDescent="0.4">
      <c r="C10" s="70">
        <v>2019</v>
      </c>
    </row>
    <row r="16" spans="3:13" ht="25.5" x14ac:dyDescent="0.35">
      <c r="C16" s="148" t="s">
        <v>295</v>
      </c>
      <c r="D16" s="147"/>
      <c r="E16" s="147"/>
      <c r="F16" s="147"/>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5" t="s">
        <v>152</v>
      </c>
      <c r="B1" s="40"/>
      <c r="C1" s="40"/>
      <c r="D1" s="40"/>
      <c r="E1" s="40"/>
      <c r="F1" s="40"/>
      <c r="G1" s="40"/>
      <c r="H1" s="40"/>
      <c r="I1" s="40"/>
      <c r="J1" s="40"/>
      <c r="K1" s="40"/>
      <c r="L1" s="40"/>
      <c r="M1" s="41"/>
      <c r="N1" s="41"/>
    </row>
    <row r="2" spans="1:14" ht="10.15" customHeight="1" x14ac:dyDescent="0.2"/>
    <row r="3" spans="1:14" s="12" customFormat="1" ht="15" customHeight="1" x14ac:dyDescent="0.25">
      <c r="A3" s="137" t="str">
        <f>PCMH</f>
        <v>PE #13</v>
      </c>
      <c r="B3" s="81"/>
    </row>
    <row r="4" spans="1:14" s="12" customFormat="1" ht="15" customHeight="1" x14ac:dyDescent="0.25">
      <c r="A4" s="138" t="s">
        <v>120</v>
      </c>
      <c r="B4" s="81"/>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14" sqref="B1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4" t="str">
        <f>PCMH</f>
        <v>PE #13</v>
      </c>
      <c r="B1" s="246"/>
    </row>
    <row r="2" spans="1:7" ht="15.75" x14ac:dyDescent="0.25">
      <c r="A2" s="247" t="s">
        <v>22</v>
      </c>
      <c r="B2" s="248"/>
    </row>
    <row r="3" spans="1:7" ht="15.75" x14ac:dyDescent="0.25">
      <c r="A3" s="66" t="s">
        <v>27</v>
      </c>
      <c r="B3" s="67" t="s">
        <v>23</v>
      </c>
    </row>
    <row r="4" spans="1:7" ht="47.45" customHeight="1" x14ac:dyDescent="0.2">
      <c r="A4" s="80" t="s">
        <v>67</v>
      </c>
      <c r="B4" s="125" t="s">
        <v>71</v>
      </c>
    </row>
    <row r="5" spans="1:7" s="26" customFormat="1" ht="21.6" customHeight="1" x14ac:dyDescent="0.2">
      <c r="A5" s="64" t="s">
        <v>92</v>
      </c>
      <c r="B5" s="125" t="s">
        <v>68</v>
      </c>
    </row>
    <row r="6" spans="1:7" s="140" customFormat="1" ht="64.150000000000006" customHeight="1" x14ac:dyDescent="0.2">
      <c r="A6" s="64" t="s">
        <v>93</v>
      </c>
      <c r="B6" s="125" t="s">
        <v>142</v>
      </c>
    </row>
    <row r="7" spans="1:7" s="26" customFormat="1" ht="47.45" customHeight="1" x14ac:dyDescent="0.2">
      <c r="A7" s="141" t="s">
        <v>65</v>
      </c>
      <c r="B7" s="125" t="s">
        <v>100</v>
      </c>
    </row>
    <row r="8" spans="1:7" s="27" customFormat="1" ht="78" customHeight="1" x14ac:dyDescent="0.2">
      <c r="A8" s="125" t="s">
        <v>17</v>
      </c>
      <c r="B8" s="35" t="s">
        <v>143</v>
      </c>
      <c r="G8" s="101"/>
    </row>
    <row r="9" spans="1:7" s="18" customFormat="1" ht="21.6" customHeight="1" x14ac:dyDescent="0.2">
      <c r="A9" s="64" t="s">
        <v>34</v>
      </c>
      <c r="B9" s="125" t="s">
        <v>33</v>
      </c>
    </row>
    <row r="10" spans="1:7" s="18" customFormat="1" ht="70.150000000000006" customHeight="1" x14ac:dyDescent="0.2">
      <c r="A10" s="141" t="s">
        <v>94</v>
      </c>
      <c r="B10" s="125" t="s">
        <v>144</v>
      </c>
    </row>
    <row r="11" spans="1:7" s="27" customFormat="1" ht="42.75" x14ac:dyDescent="0.2">
      <c r="A11" s="125" t="s">
        <v>95</v>
      </c>
      <c r="B11" s="125" t="s">
        <v>130</v>
      </c>
    </row>
    <row r="12" spans="1:7" s="27" customFormat="1" ht="54.6" customHeight="1" x14ac:dyDescent="0.2">
      <c r="A12" s="125" t="s">
        <v>38</v>
      </c>
      <c r="B12" s="125" t="s">
        <v>101</v>
      </c>
    </row>
    <row r="13" spans="1:7" s="27" customFormat="1" ht="169.9" customHeight="1" x14ac:dyDescent="0.2">
      <c r="A13" s="125" t="s">
        <v>39</v>
      </c>
      <c r="B13" s="125" t="s">
        <v>121</v>
      </c>
      <c r="G13" s="101"/>
    </row>
    <row r="14" spans="1:7" s="27" customFormat="1" ht="35.450000000000003" customHeight="1" x14ac:dyDescent="0.2">
      <c r="A14" s="125" t="s">
        <v>64</v>
      </c>
      <c r="B14" s="125" t="s">
        <v>114</v>
      </c>
    </row>
    <row r="15" spans="1:7" s="18" customFormat="1" ht="71.25" x14ac:dyDescent="0.2">
      <c r="A15" s="64" t="s">
        <v>35</v>
      </c>
      <c r="B15" s="125" t="s">
        <v>44</v>
      </c>
    </row>
    <row r="16" spans="1:7" s="27" customFormat="1" ht="36" customHeight="1" x14ac:dyDescent="0.2">
      <c r="A16" s="64" t="s">
        <v>0</v>
      </c>
      <c r="B16" s="125" t="s">
        <v>32</v>
      </c>
    </row>
    <row r="17" spans="1:3" s="27" customFormat="1" ht="49.9" customHeight="1" x14ac:dyDescent="0.2">
      <c r="A17" s="125" t="s">
        <v>24</v>
      </c>
      <c r="B17" s="35" t="s">
        <v>102</v>
      </c>
    </row>
    <row r="18" spans="1:3" s="27" customFormat="1" ht="49.9" customHeight="1" x14ac:dyDescent="0.2">
      <c r="A18" s="125" t="s">
        <v>43</v>
      </c>
      <c r="B18" s="35" t="s">
        <v>45</v>
      </c>
    </row>
    <row r="19" spans="1:3" s="27" customFormat="1" ht="39" customHeight="1" x14ac:dyDescent="0.2">
      <c r="A19" s="125" t="s">
        <v>26</v>
      </c>
      <c r="B19" s="35" t="s">
        <v>21</v>
      </c>
    </row>
    <row r="20" spans="1:3" s="27" customFormat="1" ht="66" customHeight="1" x14ac:dyDescent="0.2">
      <c r="A20" s="125" t="s">
        <v>103</v>
      </c>
      <c r="B20" s="35" t="s">
        <v>99</v>
      </c>
    </row>
    <row r="21" spans="1:3" s="27" customFormat="1" ht="26.45" customHeight="1" x14ac:dyDescent="0.2">
      <c r="A21" s="125" t="s">
        <v>42</v>
      </c>
      <c r="B21" s="35" t="s">
        <v>69</v>
      </c>
      <c r="C21" s="26"/>
    </row>
    <row r="22" spans="1:3" s="27" customFormat="1" ht="67.150000000000006" customHeight="1" x14ac:dyDescent="0.2">
      <c r="A22" s="125" t="s">
        <v>96</v>
      </c>
      <c r="B22" s="35" t="s">
        <v>104</v>
      </c>
    </row>
    <row r="23" spans="1:3" s="27" customFormat="1" ht="26.45" customHeight="1" x14ac:dyDescent="0.2">
      <c r="A23" s="125" t="s">
        <v>40</v>
      </c>
      <c r="B23" s="35" t="s">
        <v>41</v>
      </c>
    </row>
    <row r="24" spans="1:3" s="27" customFormat="1" ht="71.25" x14ac:dyDescent="0.2">
      <c r="A24" s="125" t="s">
        <v>97</v>
      </c>
      <c r="B24" s="35" t="s">
        <v>105</v>
      </c>
    </row>
    <row r="25" spans="1:3" s="27" customFormat="1" ht="64.150000000000006" customHeight="1" x14ac:dyDescent="0.2">
      <c r="A25" s="125" t="s">
        <v>37</v>
      </c>
      <c r="B25" s="35" t="s">
        <v>145</v>
      </c>
    </row>
    <row r="26" spans="1:3" s="27" customFormat="1" ht="85.5" x14ac:dyDescent="0.2">
      <c r="A26" s="125" t="s">
        <v>66</v>
      </c>
      <c r="B26" s="35" t="s">
        <v>70</v>
      </c>
    </row>
    <row r="27" spans="1:3" s="27" customFormat="1" ht="171" x14ac:dyDescent="0.2">
      <c r="A27" s="125" t="s">
        <v>25</v>
      </c>
      <c r="B27" s="35" t="s">
        <v>122</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t="str">
        <f>PCMH</f>
        <v>PE #13</v>
      </c>
    </row>
    <row r="2" spans="1:2" ht="15.75" x14ac:dyDescent="0.2">
      <c r="A2" s="129" t="s">
        <v>46</v>
      </c>
    </row>
    <row r="3" spans="1:2" s="7" customFormat="1" ht="333.6" customHeight="1" x14ac:dyDescent="0.2">
      <c r="A3" s="74" t="s">
        <v>154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20" sqref="A20:M20"/>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71" t="s">
        <v>155</v>
      </c>
      <c r="B1" s="172"/>
      <c r="C1" s="172"/>
      <c r="D1" s="172"/>
      <c r="E1" s="172"/>
      <c r="F1" s="172"/>
      <c r="G1" s="172"/>
      <c r="H1" s="172"/>
      <c r="I1" s="172"/>
      <c r="J1" s="172"/>
      <c r="K1" s="172"/>
      <c r="L1" s="172"/>
      <c r="M1" s="173"/>
    </row>
    <row r="2" spans="1:16" x14ac:dyDescent="0.2">
      <c r="A2" s="183" t="s">
        <v>146</v>
      </c>
      <c r="B2" s="172"/>
      <c r="C2" s="172"/>
      <c r="D2" s="172"/>
      <c r="E2" s="172"/>
      <c r="F2" s="172"/>
      <c r="G2" s="172"/>
      <c r="H2" s="172"/>
      <c r="I2" s="172"/>
      <c r="J2" s="172"/>
      <c r="K2" s="172"/>
      <c r="L2" s="172"/>
      <c r="M2" s="173"/>
    </row>
    <row r="3" spans="1:16" x14ac:dyDescent="0.2">
      <c r="A3" s="55"/>
      <c r="B3" s="56"/>
      <c r="C3" s="56"/>
      <c r="D3" s="56"/>
      <c r="E3" s="56"/>
      <c r="F3" s="56"/>
      <c r="G3" s="56"/>
      <c r="H3" s="56"/>
      <c r="I3" s="56"/>
      <c r="J3" s="56"/>
      <c r="K3" s="56"/>
      <c r="L3" s="56"/>
      <c r="M3" s="56"/>
    </row>
    <row r="4" spans="1:16" s="46" customFormat="1" ht="15.75" x14ac:dyDescent="0.25">
      <c r="A4" s="180" t="str">
        <f>PCMH</f>
        <v>PE #13</v>
      </c>
      <c r="B4" s="181"/>
      <c r="C4" s="181"/>
      <c r="D4" s="181"/>
      <c r="E4" s="181"/>
      <c r="F4" s="181"/>
      <c r="G4" s="181"/>
      <c r="H4" s="181"/>
      <c r="I4" s="181"/>
      <c r="J4" s="181"/>
      <c r="K4" s="181"/>
      <c r="L4" s="181"/>
      <c r="M4" s="182"/>
    </row>
    <row r="5" spans="1:16" s="23" customFormat="1" ht="23.1" customHeight="1" x14ac:dyDescent="0.25">
      <c r="A5" s="131" t="s">
        <v>91</v>
      </c>
      <c r="B5" s="177">
        <v>2019</v>
      </c>
      <c r="C5" s="178"/>
      <c r="D5" s="178"/>
      <c r="E5" s="178"/>
      <c r="F5" s="178"/>
      <c r="G5" s="178"/>
      <c r="H5" s="178"/>
      <c r="I5" s="178"/>
      <c r="J5" s="178"/>
      <c r="K5" s="178"/>
      <c r="L5" s="178"/>
      <c r="M5" s="179"/>
    </row>
    <row r="6" spans="1:16" s="15" customFormat="1" ht="13.9" customHeight="1" x14ac:dyDescent="0.2">
      <c r="A6" s="82" t="s">
        <v>50</v>
      </c>
      <c r="B6" s="82" t="s">
        <v>51</v>
      </c>
      <c r="C6" s="82" t="s">
        <v>52</v>
      </c>
      <c r="D6" s="82" t="s">
        <v>53</v>
      </c>
      <c r="E6" s="82" t="s">
        <v>54</v>
      </c>
      <c r="F6" s="82" t="s">
        <v>55</v>
      </c>
      <c r="G6" s="82" t="s">
        <v>56</v>
      </c>
      <c r="H6" s="82" t="s">
        <v>57</v>
      </c>
      <c r="I6" s="82" t="s">
        <v>58</v>
      </c>
      <c r="J6" s="82" t="s">
        <v>59</v>
      </c>
      <c r="K6" s="82" t="s">
        <v>60</v>
      </c>
      <c r="L6" s="82" t="s">
        <v>61</v>
      </c>
      <c r="M6" s="82" t="s">
        <v>62</v>
      </c>
      <c r="N6" s="5"/>
    </row>
    <row r="7" spans="1:16" s="15"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5" customFormat="1" ht="15" customHeight="1" x14ac:dyDescent="0.25">
      <c r="A8" s="92" t="s">
        <v>117</v>
      </c>
      <c r="B8" s="184">
        <v>20562</v>
      </c>
      <c r="C8" s="185"/>
      <c r="D8" s="185"/>
      <c r="E8" s="185"/>
      <c r="F8" s="185"/>
      <c r="G8" s="185"/>
      <c r="H8" s="185"/>
      <c r="I8" s="185"/>
      <c r="J8" s="185"/>
      <c r="K8" s="185"/>
      <c r="L8" s="185"/>
      <c r="M8" s="186"/>
      <c r="N8" s="5"/>
    </row>
    <row r="9" spans="1:16" s="15" customFormat="1" ht="18" customHeight="1" x14ac:dyDescent="0.25">
      <c r="A9" s="168" t="s">
        <v>158</v>
      </c>
      <c r="B9" s="169"/>
      <c r="C9" s="169"/>
      <c r="D9" s="169"/>
      <c r="E9" s="169"/>
      <c r="F9" s="169"/>
      <c r="G9" s="169"/>
      <c r="H9" s="169"/>
      <c r="I9" s="169"/>
      <c r="J9" s="169"/>
      <c r="K9" s="169"/>
      <c r="L9" s="169"/>
      <c r="M9" s="170"/>
      <c r="N9" s="5"/>
    </row>
    <row r="10" spans="1:16" s="18" customFormat="1" ht="27.6" customHeight="1" x14ac:dyDescent="0.2">
      <c r="A10" s="142" t="s">
        <v>36</v>
      </c>
      <c r="B10" s="149">
        <v>3130</v>
      </c>
      <c r="C10" s="149">
        <v>3130</v>
      </c>
      <c r="D10" s="149">
        <v>1563</v>
      </c>
      <c r="E10" s="149">
        <v>1163</v>
      </c>
      <c r="F10" s="149">
        <v>1163</v>
      </c>
      <c r="G10" s="149">
        <v>1163</v>
      </c>
      <c r="H10" s="149"/>
      <c r="I10" s="149"/>
      <c r="J10" s="149"/>
      <c r="K10" s="149"/>
      <c r="L10" s="149"/>
      <c r="M10" s="149"/>
    </row>
    <row r="11" spans="1:16" s="89" customFormat="1" ht="27.6" customHeight="1" x14ac:dyDescent="0.2">
      <c r="A11" s="142" t="s">
        <v>31</v>
      </c>
      <c r="B11" s="149">
        <v>6933</v>
      </c>
      <c r="C11" s="149">
        <v>6933</v>
      </c>
      <c r="D11" s="149">
        <v>6933</v>
      </c>
      <c r="E11" s="149">
        <v>7085</v>
      </c>
      <c r="F11" s="149">
        <v>7182</v>
      </c>
      <c r="G11" s="149">
        <v>7264</v>
      </c>
      <c r="H11" s="149"/>
      <c r="I11" s="149"/>
      <c r="J11" s="149"/>
      <c r="K11" s="149"/>
      <c r="L11" s="149"/>
      <c r="M11" s="149"/>
      <c r="N11" s="86"/>
    </row>
    <row r="12" spans="1:16" s="91" customFormat="1" ht="34.9" customHeight="1" x14ac:dyDescent="0.2">
      <c r="A12" s="143" t="s">
        <v>124</v>
      </c>
      <c r="B12" s="149">
        <v>413</v>
      </c>
      <c r="C12" s="149">
        <v>413</v>
      </c>
      <c r="D12" s="149">
        <v>415</v>
      </c>
      <c r="E12" s="149">
        <v>419</v>
      </c>
      <c r="F12" s="149">
        <v>423</v>
      </c>
      <c r="G12" s="149">
        <v>426</v>
      </c>
      <c r="H12" s="149"/>
      <c r="I12" s="149"/>
      <c r="J12" s="149"/>
      <c r="K12" s="149"/>
      <c r="L12" s="149"/>
      <c r="M12" s="149"/>
    </row>
    <row r="13" spans="1:16" s="89" customFormat="1" ht="27.6" customHeight="1" x14ac:dyDescent="0.2">
      <c r="A13" s="142" t="s">
        <v>30</v>
      </c>
      <c r="B13" s="149">
        <v>5852</v>
      </c>
      <c r="C13" s="149">
        <v>5852</v>
      </c>
      <c r="D13" s="149">
        <v>5950</v>
      </c>
      <c r="E13" s="149">
        <v>6102</v>
      </c>
      <c r="F13" s="149">
        <v>6197</v>
      </c>
      <c r="G13" s="149">
        <v>6272</v>
      </c>
      <c r="H13" s="149"/>
      <c r="I13" s="149"/>
      <c r="J13" s="149"/>
      <c r="K13" s="149"/>
      <c r="L13" s="149"/>
      <c r="M13" s="149"/>
      <c r="N13" s="86"/>
    </row>
    <row r="14" spans="1:16" s="91" customFormat="1" ht="34.9" customHeight="1" x14ac:dyDescent="0.2">
      <c r="A14" s="143" t="s">
        <v>134</v>
      </c>
      <c r="B14" s="149">
        <v>15</v>
      </c>
      <c r="C14" s="149">
        <v>48</v>
      </c>
      <c r="D14" s="149">
        <v>38</v>
      </c>
      <c r="E14" s="149">
        <v>53</v>
      </c>
      <c r="F14" s="149">
        <v>54</v>
      </c>
      <c r="G14" s="149">
        <v>54</v>
      </c>
      <c r="H14" s="149"/>
      <c r="I14" s="149"/>
      <c r="J14" s="149"/>
      <c r="K14" s="149"/>
      <c r="L14" s="149"/>
      <c r="M14" s="149"/>
    </row>
    <row r="15" spans="1:16" s="91" customFormat="1" ht="18" customHeight="1" x14ac:dyDescent="0.25">
      <c r="A15" s="168" t="s">
        <v>156</v>
      </c>
      <c r="B15" s="169"/>
      <c r="C15" s="169"/>
      <c r="D15" s="169"/>
      <c r="E15" s="169"/>
      <c r="F15" s="169"/>
      <c r="G15" s="169"/>
      <c r="H15" s="169"/>
      <c r="I15" s="169"/>
      <c r="J15" s="169"/>
      <c r="K15" s="169"/>
      <c r="L15" s="169"/>
      <c r="M15" s="170"/>
    </row>
    <row r="16" spans="1:16" s="21" customFormat="1" ht="34.15" customHeight="1" x14ac:dyDescent="0.2">
      <c r="A16" s="143" t="s">
        <v>135</v>
      </c>
      <c r="B16" s="174">
        <f>6</f>
        <v>6</v>
      </c>
      <c r="C16" s="175"/>
      <c r="D16" s="176"/>
      <c r="E16" s="174">
        <v>2</v>
      </c>
      <c r="F16" s="175"/>
      <c r="G16" s="176"/>
      <c r="H16" s="174"/>
      <c r="I16" s="175"/>
      <c r="J16" s="176"/>
      <c r="K16" s="174"/>
      <c r="L16" s="175"/>
      <c r="M16" s="176"/>
      <c r="P16" s="18"/>
    </row>
    <row r="17" spans="1:16" ht="42" customHeight="1" x14ac:dyDescent="0.2">
      <c r="A17" s="143" t="s">
        <v>136</v>
      </c>
      <c r="B17" s="174">
        <v>0</v>
      </c>
      <c r="C17" s="175"/>
      <c r="D17" s="176"/>
      <c r="E17" s="174">
        <v>0</v>
      </c>
      <c r="F17" s="175"/>
      <c r="G17" s="176"/>
      <c r="H17" s="174"/>
      <c r="I17" s="175"/>
      <c r="J17" s="176"/>
      <c r="K17" s="174"/>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7" t="s">
        <v>296</v>
      </c>
      <c r="B20" s="167"/>
      <c r="C20" s="167"/>
      <c r="D20" s="167"/>
      <c r="E20" s="167"/>
      <c r="F20" s="167"/>
      <c r="G20" s="167"/>
      <c r="H20" s="167"/>
      <c r="I20" s="167"/>
      <c r="J20" s="167"/>
      <c r="K20" s="167"/>
      <c r="L20" s="167"/>
      <c r="M20" s="167"/>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6">
    <mergeCell ref="A20:M20"/>
    <mergeCell ref="A9:M9"/>
    <mergeCell ref="A15:M15"/>
    <mergeCell ref="A1:M1"/>
    <mergeCell ref="H16:J16"/>
    <mergeCell ref="H17:J17"/>
    <mergeCell ref="K16:M16"/>
    <mergeCell ref="B5:M5"/>
    <mergeCell ref="K17:M17"/>
    <mergeCell ref="A4:M4"/>
    <mergeCell ref="A2:M2"/>
    <mergeCell ref="E16:G16"/>
    <mergeCell ref="E17:G17"/>
    <mergeCell ref="B8:M8"/>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4"/>
  <sheetViews>
    <sheetView showGridLines="0" zoomScale="70" zoomScaleNormal="70" zoomScaleSheetLayoutView="50" workbookViewId="0">
      <selection activeCell="G22" sqref="G21:G2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1" t="s">
        <v>127</v>
      </c>
      <c r="B1" s="172"/>
      <c r="C1" s="172"/>
      <c r="D1" s="172"/>
      <c r="E1" s="172"/>
      <c r="F1" s="172"/>
      <c r="G1" s="172"/>
      <c r="H1" s="172"/>
      <c r="I1" s="172"/>
      <c r="J1" s="172"/>
      <c r="K1" s="173"/>
      <c r="L1" s="89"/>
      <c r="M1" s="89"/>
      <c r="N1" s="187"/>
      <c r="O1" s="187"/>
      <c r="P1" s="38"/>
    </row>
    <row r="2" spans="1:20" s="12" customFormat="1" ht="15.6" customHeight="1" x14ac:dyDescent="0.2">
      <c r="A2" s="10"/>
      <c r="B2" s="10"/>
      <c r="C2" s="42"/>
      <c r="D2" s="43"/>
      <c r="E2" s="10"/>
      <c r="F2" s="10"/>
      <c r="G2" s="44"/>
      <c r="H2" s="44"/>
      <c r="I2" s="44"/>
      <c r="J2" s="45"/>
      <c r="K2" s="89"/>
      <c r="L2" s="89"/>
      <c r="M2" s="89"/>
      <c r="N2" s="94"/>
      <c r="O2" s="94"/>
      <c r="P2" s="38"/>
      <c r="Q2" s="13"/>
      <c r="R2" s="32"/>
      <c r="S2" s="32"/>
      <c r="T2" s="32"/>
    </row>
    <row r="3" spans="1:20" ht="15.75" x14ac:dyDescent="0.25">
      <c r="A3" s="180" t="str">
        <f>PCMH</f>
        <v>PE #13</v>
      </c>
      <c r="B3" s="181"/>
      <c r="C3" s="181"/>
      <c r="D3" s="181"/>
      <c r="E3" s="181"/>
      <c r="F3" s="182"/>
      <c r="G3" s="38"/>
      <c r="H3" s="38"/>
      <c r="I3" s="38"/>
      <c r="J3" s="38"/>
      <c r="K3" s="89"/>
      <c r="L3" s="89"/>
      <c r="M3" s="89"/>
      <c r="N3" s="94"/>
      <c r="O3" s="94"/>
      <c r="P3" s="38"/>
    </row>
    <row r="4" spans="1:20" ht="15.75" x14ac:dyDescent="0.25">
      <c r="A4" s="131" t="s">
        <v>47</v>
      </c>
      <c r="B4" s="132"/>
      <c r="C4" s="132"/>
      <c r="D4" s="132"/>
      <c r="E4" s="178"/>
      <c r="F4" s="179"/>
      <c r="G4" s="38"/>
      <c r="H4" s="38"/>
      <c r="I4" s="38"/>
      <c r="J4" s="38"/>
      <c r="K4" s="89"/>
      <c r="L4" s="89"/>
      <c r="M4" s="89"/>
      <c r="N4" s="52"/>
      <c r="O4" s="52"/>
      <c r="P4" s="38"/>
    </row>
    <row r="5" spans="1:20" s="46" customFormat="1" ht="14.25" x14ac:dyDescent="0.2">
      <c r="A5" s="49" t="s">
        <v>50</v>
      </c>
      <c r="B5" s="49" t="s">
        <v>51</v>
      </c>
      <c r="C5" s="49" t="s">
        <v>52</v>
      </c>
      <c r="D5" s="49" t="s">
        <v>53</v>
      </c>
      <c r="E5" s="203" t="s">
        <v>54</v>
      </c>
      <c r="F5" s="204"/>
      <c r="G5" s="38"/>
      <c r="H5" s="38"/>
      <c r="I5" s="38"/>
      <c r="J5" s="38"/>
      <c r="K5" s="89"/>
      <c r="L5" s="89"/>
      <c r="M5" s="89"/>
      <c r="N5" s="53"/>
      <c r="O5" s="53"/>
    </row>
    <row r="6" spans="1:20" s="38" customFormat="1" ht="44.45" customHeight="1" x14ac:dyDescent="0.25">
      <c r="A6" s="93" t="s">
        <v>29</v>
      </c>
      <c r="B6" s="93" t="s">
        <v>48</v>
      </c>
      <c r="C6" s="93" t="s">
        <v>82</v>
      </c>
      <c r="D6" s="93" t="s">
        <v>81</v>
      </c>
      <c r="E6" s="208" t="s">
        <v>83</v>
      </c>
      <c r="F6" s="208"/>
      <c r="K6" s="15"/>
      <c r="M6" s="94"/>
      <c r="N6" s="52"/>
      <c r="O6" s="52"/>
    </row>
    <row r="7" spans="1:20" s="89" customFormat="1" ht="14.25" x14ac:dyDescent="0.2">
      <c r="A7" s="92"/>
      <c r="B7" s="87"/>
      <c r="C7" s="72"/>
      <c r="D7" s="73"/>
      <c r="E7" s="189"/>
      <c r="F7" s="190"/>
      <c r="M7" s="88"/>
      <c r="N7" s="88"/>
    </row>
    <row r="8" spans="1:20" s="89" customFormat="1" ht="14.25" x14ac:dyDescent="0.2">
      <c r="A8" s="92"/>
      <c r="B8" s="87"/>
      <c r="C8" s="72"/>
      <c r="D8" s="73"/>
      <c r="E8" s="189"/>
      <c r="F8" s="190"/>
      <c r="M8" s="88"/>
      <c r="N8" s="88"/>
    </row>
    <row r="9" spans="1:20" s="15" customFormat="1" ht="14.25" x14ac:dyDescent="0.2">
      <c r="A9" s="87"/>
      <c r="B9" s="87"/>
      <c r="C9" s="72"/>
      <c r="D9" s="73"/>
      <c r="E9" s="189"/>
      <c r="F9" s="190"/>
      <c r="M9" s="86"/>
      <c r="N9" s="14"/>
    </row>
    <row r="10" spans="1:20" s="18" customFormat="1" ht="14.25" x14ac:dyDescent="0.2">
      <c r="A10" s="87"/>
      <c r="B10" s="87"/>
      <c r="C10" s="72"/>
      <c r="D10" s="73"/>
      <c r="E10" s="209"/>
      <c r="F10" s="209"/>
      <c r="M10" s="90"/>
      <c r="N10" s="17"/>
    </row>
    <row r="11" spans="1:20" s="18" customFormat="1" ht="14.25" x14ac:dyDescent="0.2">
      <c r="A11" s="10"/>
      <c r="B11" s="10"/>
      <c r="C11" s="42"/>
      <c r="D11" s="43"/>
      <c r="E11" s="59"/>
      <c r="F11" s="59"/>
      <c r="M11" s="90"/>
      <c r="N11" s="17"/>
    </row>
    <row r="12" spans="1:20" s="12" customFormat="1" ht="66" customHeight="1" x14ac:dyDescent="0.2">
      <c r="A12" s="171" t="s">
        <v>137</v>
      </c>
      <c r="B12" s="172"/>
      <c r="C12" s="172"/>
      <c r="D12" s="172"/>
      <c r="E12" s="172"/>
      <c r="F12" s="172"/>
      <c r="G12" s="172"/>
      <c r="H12" s="172"/>
      <c r="I12" s="172"/>
      <c r="J12" s="172"/>
      <c r="K12" s="173"/>
      <c r="M12" s="90"/>
    </row>
    <row r="13" spans="1:20" s="12" customFormat="1" ht="15.6" customHeight="1" x14ac:dyDescent="0.2">
      <c r="A13" s="10"/>
      <c r="B13" s="10"/>
      <c r="C13" s="42"/>
      <c r="D13" s="43"/>
      <c r="E13" s="10"/>
      <c r="F13" s="10"/>
      <c r="G13" s="44"/>
      <c r="H13" s="44"/>
      <c r="I13" s="44"/>
      <c r="J13" s="45"/>
      <c r="K13" s="54"/>
      <c r="L13" s="54"/>
      <c r="M13" s="95"/>
      <c r="N13" s="54"/>
      <c r="O13" s="32"/>
      <c r="P13" s="32"/>
      <c r="Q13" s="32"/>
      <c r="R13" s="32"/>
      <c r="S13" s="32"/>
      <c r="T13" s="32"/>
    </row>
    <row r="14" spans="1:20" s="12" customFormat="1" ht="17.100000000000001" customHeight="1" x14ac:dyDescent="0.2">
      <c r="A14" s="197" t="s">
        <v>49</v>
      </c>
      <c r="B14" s="198"/>
      <c r="C14" s="198"/>
      <c r="D14" s="198"/>
      <c r="E14" s="198"/>
      <c r="F14" s="198"/>
      <c r="G14" s="198"/>
      <c r="H14" s="198"/>
      <c r="I14" s="198"/>
      <c r="J14" s="198"/>
      <c r="K14" s="199"/>
      <c r="L14" s="47"/>
      <c r="M14" s="47"/>
      <c r="N14" s="47"/>
      <c r="O14" s="32"/>
      <c r="P14" s="32"/>
      <c r="Q14" s="32"/>
      <c r="R14" s="32"/>
      <c r="S14" s="32"/>
      <c r="T14" s="32"/>
    </row>
    <row r="15" spans="1:20" ht="111.6" customHeight="1" x14ac:dyDescent="0.2">
      <c r="A15" s="200"/>
      <c r="B15" s="201"/>
      <c r="C15" s="201"/>
      <c r="D15" s="201"/>
      <c r="E15" s="201"/>
      <c r="F15" s="201"/>
      <c r="G15" s="201"/>
      <c r="H15" s="201"/>
      <c r="I15" s="201"/>
      <c r="J15" s="201"/>
      <c r="K15" s="202"/>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x14ac:dyDescent="0.2">
      <c r="A17" s="191" t="s">
        <v>123</v>
      </c>
      <c r="B17" s="192"/>
      <c r="C17" s="192"/>
      <c r="D17" s="192"/>
      <c r="E17" s="192"/>
      <c r="F17" s="192"/>
      <c r="G17" s="192"/>
      <c r="H17" s="192"/>
      <c r="I17" s="192"/>
      <c r="J17" s="192"/>
      <c r="K17" s="193"/>
      <c r="L17" s="18"/>
      <c r="M17" s="18"/>
      <c r="N17" s="52"/>
      <c r="O17" s="38"/>
    </row>
    <row r="18" spans="1:17" s="81" customFormat="1" x14ac:dyDescent="0.2">
      <c r="A18" s="205" t="s">
        <v>125</v>
      </c>
      <c r="B18" s="206"/>
      <c r="C18" s="206"/>
      <c r="D18" s="206"/>
      <c r="E18" s="206"/>
      <c r="F18" s="206"/>
      <c r="G18" s="206"/>
      <c r="H18" s="206"/>
      <c r="I18" s="206"/>
      <c r="J18" s="206"/>
      <c r="K18" s="207"/>
      <c r="L18" s="91"/>
      <c r="M18" s="91"/>
      <c r="N18" s="94"/>
      <c r="O18" s="38"/>
    </row>
    <row r="19" spans="1:17" s="20" customFormat="1" x14ac:dyDescent="0.2">
      <c r="A19" s="55"/>
      <c r="B19" s="55"/>
      <c r="C19" s="55"/>
      <c r="D19" s="55"/>
      <c r="E19" s="55"/>
      <c r="F19" s="55"/>
      <c r="G19" s="55"/>
      <c r="H19" s="55"/>
      <c r="I19" s="55"/>
      <c r="J19" s="55"/>
      <c r="K19" s="14"/>
      <c r="L19" s="14"/>
      <c r="M19" s="14"/>
      <c r="N19" s="41"/>
      <c r="O19" s="41"/>
    </row>
    <row r="20" spans="1:17" ht="15.75" x14ac:dyDescent="0.25">
      <c r="A20" s="130" t="str">
        <f>PCMH</f>
        <v>PE #13</v>
      </c>
      <c r="B20" s="83"/>
      <c r="C20" s="75"/>
      <c r="D20" s="75"/>
      <c r="E20" s="75"/>
      <c r="F20" s="75"/>
      <c r="G20" s="75"/>
      <c r="H20" s="75"/>
      <c r="I20" s="75"/>
      <c r="J20" s="75"/>
      <c r="K20" s="76"/>
      <c r="L20" s="91"/>
      <c r="M20" s="91"/>
      <c r="N20" s="91"/>
      <c r="O20" s="187"/>
      <c r="P20" s="187"/>
      <c r="Q20" s="38"/>
    </row>
    <row r="21" spans="1:17" s="46" customFormat="1" ht="15.75" x14ac:dyDescent="0.25">
      <c r="A21" s="131" t="s">
        <v>118</v>
      </c>
      <c r="B21" s="111"/>
      <c r="C21" s="111"/>
      <c r="D21" s="111"/>
      <c r="E21" s="50"/>
      <c r="F21" s="50"/>
      <c r="G21" s="50"/>
      <c r="H21" s="50"/>
      <c r="I21" s="50"/>
      <c r="J21" s="50"/>
      <c r="K21" s="63"/>
      <c r="L21" s="91"/>
      <c r="M21" s="91"/>
      <c r="N21" s="91"/>
      <c r="O21" s="53"/>
    </row>
    <row r="22" spans="1:17" s="38" customFormat="1" ht="14.25" x14ac:dyDescent="0.2">
      <c r="A22" s="58" t="s">
        <v>50</v>
      </c>
      <c r="B22" s="58" t="s">
        <v>51</v>
      </c>
      <c r="C22" s="58" t="s">
        <v>52</v>
      </c>
      <c r="D22" s="58" t="s">
        <v>53</v>
      </c>
      <c r="E22" s="58" t="s">
        <v>54</v>
      </c>
      <c r="F22" s="58" t="s">
        <v>55</v>
      </c>
      <c r="G22" s="58" t="s">
        <v>56</v>
      </c>
      <c r="H22" s="58" t="s">
        <v>57</v>
      </c>
      <c r="I22" s="58" t="s">
        <v>58</v>
      </c>
      <c r="J22" s="58" t="s">
        <v>59</v>
      </c>
      <c r="K22" s="58" t="s">
        <v>60</v>
      </c>
      <c r="L22" s="18"/>
      <c r="M22" s="18"/>
      <c r="N22" s="18"/>
      <c r="O22" s="52"/>
    </row>
    <row r="23" spans="1:17" s="114" customFormat="1" ht="77.45" customHeight="1" x14ac:dyDescent="0.25">
      <c r="A23" s="139" t="s">
        <v>29</v>
      </c>
      <c r="B23" s="139" t="s">
        <v>107</v>
      </c>
      <c r="C23" s="139" t="s">
        <v>82</v>
      </c>
      <c r="D23" s="139" t="s">
        <v>84</v>
      </c>
      <c r="E23" s="139" t="s">
        <v>85</v>
      </c>
      <c r="F23" s="139" t="s">
        <v>86</v>
      </c>
      <c r="G23" s="139" t="s">
        <v>87</v>
      </c>
      <c r="H23" s="139" t="s">
        <v>83</v>
      </c>
      <c r="I23" s="139" t="s">
        <v>88</v>
      </c>
      <c r="J23" s="139" t="s">
        <v>89</v>
      </c>
      <c r="K23" s="139" t="s">
        <v>90</v>
      </c>
      <c r="L23" s="91"/>
      <c r="M23" s="91"/>
      <c r="N23" s="91"/>
      <c r="O23" s="113"/>
      <c r="P23" s="91"/>
    </row>
    <row r="24" spans="1:17" s="15" customFormat="1" ht="28.5" x14ac:dyDescent="0.2">
      <c r="A24" s="92"/>
      <c r="B24" s="100" t="s">
        <v>108</v>
      </c>
      <c r="C24" s="104">
        <v>1</v>
      </c>
      <c r="D24" s="105">
        <v>1</v>
      </c>
      <c r="E24" s="106">
        <v>3</v>
      </c>
      <c r="F24" s="155">
        <v>42835</v>
      </c>
      <c r="G24" s="107">
        <v>43556</v>
      </c>
      <c r="H24" s="107" t="s">
        <v>285</v>
      </c>
      <c r="I24" s="39">
        <v>3</v>
      </c>
      <c r="J24" s="108"/>
      <c r="K24" s="155" t="s">
        <v>167</v>
      </c>
      <c r="L24" s="18"/>
      <c r="M24" s="18"/>
      <c r="N24" s="18"/>
      <c r="O24" s="14"/>
      <c r="P24" s="13"/>
    </row>
    <row r="25" spans="1:17" s="15" customFormat="1" ht="28.5" x14ac:dyDescent="0.2">
      <c r="A25" s="92"/>
      <c r="B25" s="100" t="s">
        <v>108</v>
      </c>
      <c r="C25" s="104">
        <v>1</v>
      </c>
      <c r="D25" s="105">
        <v>1</v>
      </c>
      <c r="E25" s="106">
        <v>1</v>
      </c>
      <c r="F25" s="155">
        <v>42849</v>
      </c>
      <c r="G25" s="107">
        <v>43581</v>
      </c>
      <c r="H25" s="107" t="s">
        <v>285</v>
      </c>
      <c r="I25" s="39">
        <v>3</v>
      </c>
      <c r="J25" s="108"/>
      <c r="K25" s="155" t="s">
        <v>167</v>
      </c>
      <c r="L25" s="18"/>
      <c r="M25" s="18"/>
      <c r="N25" s="18"/>
      <c r="O25" s="14"/>
      <c r="P25" s="13"/>
    </row>
    <row r="26" spans="1:17" s="18" customFormat="1" ht="28.5" x14ac:dyDescent="0.2">
      <c r="A26" s="92"/>
      <c r="B26" s="100" t="s">
        <v>108</v>
      </c>
      <c r="C26" s="104">
        <v>1</v>
      </c>
      <c r="D26" s="105">
        <v>1</v>
      </c>
      <c r="E26" s="106">
        <v>2</v>
      </c>
      <c r="F26" s="155">
        <v>42856</v>
      </c>
      <c r="G26" s="107">
        <v>43637</v>
      </c>
      <c r="H26" s="107" t="s">
        <v>285</v>
      </c>
      <c r="I26" s="39">
        <v>4</v>
      </c>
      <c r="J26" s="108"/>
      <c r="K26" s="155" t="s">
        <v>167</v>
      </c>
      <c r="O26" s="17"/>
      <c r="P26" s="13"/>
    </row>
    <row r="27" spans="1:17" ht="28.5" x14ac:dyDescent="0.2">
      <c r="A27" s="92"/>
      <c r="B27" s="100" t="s">
        <v>108</v>
      </c>
      <c r="C27" s="104">
        <v>1</v>
      </c>
      <c r="D27" s="105">
        <v>1</v>
      </c>
      <c r="E27" s="106">
        <v>2</v>
      </c>
      <c r="F27" s="155">
        <v>40980</v>
      </c>
      <c r="G27" s="107"/>
      <c r="H27" s="107" t="s">
        <v>165</v>
      </c>
      <c r="I27" s="39">
        <v>5</v>
      </c>
      <c r="J27" s="108"/>
      <c r="K27" s="155" t="s">
        <v>167</v>
      </c>
      <c r="M27" s="18"/>
      <c r="N27" s="18"/>
      <c r="O27" s="17"/>
    </row>
    <row r="28" spans="1:17" ht="28.5" x14ac:dyDescent="0.2">
      <c r="A28" s="92"/>
      <c r="B28" s="100" t="s">
        <v>108</v>
      </c>
      <c r="C28" s="104">
        <v>1</v>
      </c>
      <c r="D28" s="105">
        <v>1</v>
      </c>
      <c r="E28" s="106">
        <v>2</v>
      </c>
      <c r="F28" s="155">
        <v>42898</v>
      </c>
      <c r="G28" s="107"/>
      <c r="H28" s="107" t="s">
        <v>285</v>
      </c>
      <c r="I28" s="39">
        <v>1</v>
      </c>
      <c r="J28" s="108"/>
      <c r="K28" s="155" t="s">
        <v>167</v>
      </c>
      <c r="L28" s="18"/>
      <c r="M28" s="18"/>
      <c r="N28" s="18"/>
      <c r="O28" s="52"/>
      <c r="P28" s="38"/>
    </row>
    <row r="29" spans="1:17" s="15" customFormat="1" ht="28.5" x14ac:dyDescent="0.2">
      <c r="A29" s="92"/>
      <c r="B29" s="100" t="s">
        <v>108</v>
      </c>
      <c r="C29" s="104">
        <v>1</v>
      </c>
      <c r="D29" s="105">
        <v>1</v>
      </c>
      <c r="E29" s="106">
        <v>2</v>
      </c>
      <c r="F29" s="155">
        <v>42917</v>
      </c>
      <c r="G29" s="107"/>
      <c r="H29" s="107" t="s">
        <v>285</v>
      </c>
      <c r="I29" s="39">
        <v>5</v>
      </c>
      <c r="J29" s="108"/>
      <c r="K29" s="155" t="s">
        <v>167</v>
      </c>
      <c r="L29" s="18"/>
      <c r="M29" s="18"/>
      <c r="N29" s="18"/>
      <c r="O29" s="14"/>
      <c r="Q29" s="18"/>
    </row>
    <row r="30" spans="1:17" s="89" customFormat="1" ht="28.5" x14ac:dyDescent="0.2">
      <c r="A30" s="87"/>
      <c r="B30" s="100" t="s">
        <v>108</v>
      </c>
      <c r="C30" s="104">
        <v>1</v>
      </c>
      <c r="D30" s="105">
        <v>1</v>
      </c>
      <c r="E30" s="106">
        <v>2</v>
      </c>
      <c r="F30" s="107">
        <v>43252</v>
      </c>
      <c r="G30" s="107"/>
      <c r="H30" s="107" t="s">
        <v>165</v>
      </c>
      <c r="I30" s="39" t="s">
        <v>166</v>
      </c>
      <c r="J30" s="108"/>
      <c r="K30" s="155" t="s">
        <v>167</v>
      </c>
      <c r="L30" s="91"/>
      <c r="M30" s="91"/>
      <c r="N30" s="91"/>
      <c r="O30" s="88"/>
      <c r="Q30" s="91"/>
    </row>
    <row r="31" spans="1:17" s="89" customFormat="1" ht="28.5" x14ac:dyDescent="0.2">
      <c r="A31" s="92"/>
      <c r="B31" s="100" t="s">
        <v>108</v>
      </c>
      <c r="C31" s="104">
        <v>1</v>
      </c>
      <c r="D31" s="105">
        <v>1</v>
      </c>
      <c r="E31" s="106">
        <v>2</v>
      </c>
      <c r="F31" s="107">
        <v>41547</v>
      </c>
      <c r="G31" s="107">
        <v>43296</v>
      </c>
      <c r="H31" s="107" t="s">
        <v>285</v>
      </c>
      <c r="I31" s="39">
        <v>6</v>
      </c>
      <c r="J31" s="108"/>
      <c r="K31" s="155" t="s">
        <v>167</v>
      </c>
      <c r="L31" s="91"/>
      <c r="M31" s="91"/>
      <c r="N31" s="91"/>
      <c r="O31" s="88"/>
      <c r="Q31" s="91"/>
    </row>
    <row r="32" spans="1:17" s="89" customFormat="1" ht="28.5" x14ac:dyDescent="0.2">
      <c r="A32" s="87"/>
      <c r="B32" s="100" t="s">
        <v>109</v>
      </c>
      <c r="C32" s="104">
        <v>1</v>
      </c>
      <c r="D32" s="105">
        <v>1</v>
      </c>
      <c r="E32" s="106">
        <v>3</v>
      </c>
      <c r="F32" s="107">
        <v>43549</v>
      </c>
      <c r="G32" s="107"/>
      <c r="H32" s="107" t="s">
        <v>285</v>
      </c>
      <c r="I32" s="39">
        <v>3</v>
      </c>
      <c r="J32" s="108">
        <v>4</v>
      </c>
      <c r="K32" s="155" t="s">
        <v>167</v>
      </c>
      <c r="L32" s="91"/>
      <c r="M32" s="91"/>
      <c r="N32" s="91"/>
      <c r="O32" s="88"/>
      <c r="Q32" s="91"/>
    </row>
    <row r="33" spans="1:17" s="89" customFormat="1" ht="28.5" x14ac:dyDescent="0.2">
      <c r="A33" s="87"/>
      <c r="B33" s="100" t="s">
        <v>109</v>
      </c>
      <c r="C33" s="104">
        <v>1</v>
      </c>
      <c r="D33" s="105">
        <v>1</v>
      </c>
      <c r="E33" s="106">
        <v>4</v>
      </c>
      <c r="F33" s="107">
        <v>43549</v>
      </c>
      <c r="G33" s="107"/>
      <c r="H33" s="107" t="s">
        <v>285</v>
      </c>
      <c r="I33" s="39">
        <v>8</v>
      </c>
      <c r="J33" s="108">
        <v>5</v>
      </c>
      <c r="K33" s="155" t="s">
        <v>167</v>
      </c>
      <c r="L33" s="91"/>
      <c r="M33" s="91"/>
      <c r="N33" s="91"/>
      <c r="O33" s="88"/>
      <c r="Q33" s="91"/>
    </row>
    <row r="34" spans="1:17" s="89" customFormat="1" ht="28.5" x14ac:dyDescent="0.2">
      <c r="A34" s="87"/>
      <c r="B34" s="100" t="s">
        <v>108</v>
      </c>
      <c r="C34" s="104">
        <v>1</v>
      </c>
      <c r="D34" s="105">
        <v>1</v>
      </c>
      <c r="E34" s="106">
        <v>1</v>
      </c>
      <c r="F34" s="107">
        <v>43563</v>
      </c>
      <c r="G34" s="107"/>
      <c r="H34" s="107" t="s">
        <v>285</v>
      </c>
      <c r="I34" s="39">
        <v>10</v>
      </c>
      <c r="J34" s="108"/>
      <c r="K34" s="155" t="s">
        <v>167</v>
      </c>
      <c r="L34" s="91"/>
      <c r="M34" s="91"/>
      <c r="N34" s="91"/>
      <c r="O34" s="88"/>
      <c r="Q34" s="91"/>
    </row>
    <row r="35" spans="1:17" s="114" customFormat="1" ht="28.5" x14ac:dyDescent="0.2">
      <c r="A35" s="119"/>
      <c r="B35" s="100" t="s">
        <v>108</v>
      </c>
      <c r="C35" s="104">
        <v>1</v>
      </c>
      <c r="D35" s="105">
        <v>1</v>
      </c>
      <c r="E35" s="106">
        <v>2</v>
      </c>
      <c r="F35" s="107">
        <v>43232</v>
      </c>
      <c r="G35" s="107"/>
      <c r="H35" s="107" t="s">
        <v>285</v>
      </c>
      <c r="I35" s="39">
        <v>6</v>
      </c>
      <c r="J35" s="108"/>
      <c r="K35" s="155" t="s">
        <v>167</v>
      </c>
      <c r="L35" s="91"/>
      <c r="M35" s="91"/>
      <c r="N35" s="91"/>
      <c r="O35" s="113"/>
      <c r="Q35" s="91"/>
    </row>
    <row r="36" spans="1:17" s="89" customFormat="1" ht="28.5" x14ac:dyDescent="0.2">
      <c r="A36" s="87"/>
      <c r="B36" s="100" t="s">
        <v>108</v>
      </c>
      <c r="C36" s="104">
        <v>1</v>
      </c>
      <c r="D36" s="105">
        <v>1</v>
      </c>
      <c r="E36" s="106">
        <v>1</v>
      </c>
      <c r="F36" s="107">
        <v>43613</v>
      </c>
      <c r="G36" s="107"/>
      <c r="H36" s="107" t="s">
        <v>285</v>
      </c>
      <c r="I36" s="39">
        <v>2</v>
      </c>
      <c r="J36" s="108"/>
      <c r="K36" s="155" t="s">
        <v>167</v>
      </c>
      <c r="L36" s="91"/>
      <c r="M36" s="91"/>
      <c r="N36" s="91"/>
      <c r="O36" s="88"/>
      <c r="Q36" s="91"/>
    </row>
    <row r="37" spans="1:17" s="89" customFormat="1" ht="14.25" x14ac:dyDescent="0.2">
      <c r="A37" s="87"/>
      <c r="B37" s="100"/>
      <c r="C37" s="104"/>
      <c r="D37" s="105"/>
      <c r="E37" s="106"/>
      <c r="F37" s="107"/>
      <c r="G37" s="107"/>
      <c r="H37" s="107"/>
      <c r="I37" s="39"/>
      <c r="J37" s="108"/>
      <c r="K37" s="71"/>
      <c r="L37" s="91"/>
      <c r="M37" s="91"/>
      <c r="N37" s="91"/>
      <c r="O37" s="88"/>
      <c r="Q37" s="91"/>
    </row>
    <row r="38" spans="1:17" s="18" customFormat="1" x14ac:dyDescent="0.2">
      <c r="A38" s="87"/>
      <c r="B38" s="100"/>
      <c r="C38" s="104"/>
      <c r="D38" s="105"/>
      <c r="E38" s="106"/>
      <c r="F38" s="107"/>
      <c r="G38" s="107"/>
      <c r="H38" s="107"/>
      <c r="I38" s="108"/>
      <c r="J38" s="108"/>
      <c r="K38" s="71"/>
      <c r="O38" s="17"/>
      <c r="Q38" s="13"/>
    </row>
    <row r="39" spans="1:17" s="18" customFormat="1" x14ac:dyDescent="0.2">
      <c r="A39" s="10"/>
      <c r="B39" s="10"/>
      <c r="C39" s="42"/>
      <c r="D39" s="43"/>
      <c r="E39" s="10"/>
      <c r="F39" s="10"/>
      <c r="G39" s="44"/>
      <c r="H39" s="44"/>
      <c r="I39" s="44"/>
      <c r="J39" s="45"/>
      <c r="K39" s="45"/>
      <c r="L39" s="44"/>
      <c r="N39" s="17"/>
      <c r="Q39" s="13"/>
    </row>
    <row r="40" spans="1:17" s="18" customFormat="1" x14ac:dyDescent="0.2">
      <c r="A40" s="12" t="s">
        <v>16</v>
      </c>
      <c r="B40" s="25"/>
      <c r="C40" s="25"/>
      <c r="D40" s="25"/>
      <c r="E40" s="25"/>
      <c r="F40" s="25"/>
      <c r="G40" s="25"/>
      <c r="H40" s="12"/>
      <c r="I40" s="12"/>
      <c r="J40" s="12"/>
      <c r="K40" s="45"/>
      <c r="L40" s="44"/>
      <c r="M40" s="44"/>
      <c r="N40" s="43"/>
    </row>
    <row r="41" spans="1:17" ht="151.9" customHeight="1" x14ac:dyDescent="0.2">
      <c r="A41" s="194"/>
      <c r="B41" s="195"/>
      <c r="C41" s="195"/>
      <c r="D41" s="195"/>
      <c r="E41" s="195"/>
      <c r="F41" s="195"/>
      <c r="G41" s="195"/>
      <c r="H41" s="195"/>
      <c r="I41" s="195"/>
      <c r="J41" s="195"/>
      <c r="K41" s="196"/>
    </row>
    <row r="42" spans="1:17" x14ac:dyDescent="0.2">
      <c r="C42" s="188"/>
      <c r="D42" s="188"/>
      <c r="E42" s="188"/>
      <c r="F42" s="188"/>
      <c r="G42" s="188"/>
      <c r="H42" s="188"/>
    </row>
    <row r="44" spans="1:17" x14ac:dyDescent="0.2">
      <c r="C44" s="188"/>
      <c r="D44" s="188"/>
      <c r="E44" s="188"/>
      <c r="F44" s="188"/>
      <c r="G44" s="188"/>
      <c r="H44" s="188"/>
    </row>
  </sheetData>
  <mergeCells count="19">
    <mergeCell ref="C44:H44"/>
    <mergeCell ref="O20:P20"/>
    <mergeCell ref="E6:F6"/>
    <mergeCell ref="E7:F7"/>
    <mergeCell ref="E9:F9"/>
    <mergeCell ref="E10:F10"/>
    <mergeCell ref="A3:F3"/>
    <mergeCell ref="N1:O1"/>
    <mergeCell ref="C42:H42"/>
    <mergeCell ref="A1:K1"/>
    <mergeCell ref="E8:F8"/>
    <mergeCell ref="A17:K17"/>
    <mergeCell ref="E4:F4"/>
    <mergeCell ref="A41:K41"/>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85" zoomScaleNormal="85" zoomScaleSheetLayoutView="90" workbookViewId="0">
      <selection activeCell="H17" sqref="H17:J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x14ac:dyDescent="0.2">
      <c r="A1" s="191" t="s">
        <v>157</v>
      </c>
      <c r="B1" s="192"/>
      <c r="C1" s="192"/>
      <c r="D1" s="192"/>
      <c r="E1" s="192"/>
      <c r="F1" s="192"/>
      <c r="G1" s="192"/>
      <c r="H1" s="192"/>
      <c r="I1" s="192"/>
      <c r="J1" s="192"/>
      <c r="K1" s="192"/>
      <c r="L1" s="192"/>
      <c r="M1" s="193"/>
      <c r="N1" s="38"/>
      <c r="O1" s="38"/>
    </row>
    <row r="2" spans="1:57" s="81" customFormat="1" ht="79.5" customHeight="1" x14ac:dyDescent="0.2">
      <c r="A2" s="228" t="s">
        <v>151</v>
      </c>
      <c r="B2" s="229"/>
      <c r="C2" s="229"/>
      <c r="D2" s="229"/>
      <c r="E2" s="229"/>
      <c r="F2" s="229"/>
      <c r="G2" s="229"/>
      <c r="H2" s="229"/>
      <c r="I2" s="229"/>
      <c r="J2" s="229"/>
      <c r="K2" s="229"/>
      <c r="L2" s="229"/>
      <c r="M2" s="230"/>
      <c r="N2" s="38"/>
      <c r="O2" s="38"/>
    </row>
    <row r="3" spans="1:57" s="81" customFormat="1" x14ac:dyDescent="0.2">
      <c r="A3" s="225" t="s">
        <v>147</v>
      </c>
      <c r="B3" s="226"/>
      <c r="C3" s="226"/>
      <c r="D3" s="226"/>
      <c r="E3" s="226"/>
      <c r="F3" s="226"/>
      <c r="G3" s="226"/>
      <c r="H3" s="226"/>
      <c r="I3" s="226"/>
      <c r="J3" s="226"/>
      <c r="K3" s="226"/>
      <c r="L3" s="226"/>
      <c r="M3" s="227"/>
      <c r="N3" s="38"/>
      <c r="O3" s="38"/>
    </row>
    <row r="4" spans="1:57" ht="15.75" x14ac:dyDescent="0.25">
      <c r="A4" s="98"/>
      <c r="B4" s="97"/>
    </row>
    <row r="5" spans="1:57" ht="15.75" x14ac:dyDescent="0.25">
      <c r="A5" s="180" t="str">
        <f>PCMH</f>
        <v>PE #13</v>
      </c>
      <c r="B5" s="181"/>
      <c r="C5" s="181"/>
      <c r="D5" s="181"/>
      <c r="E5" s="181"/>
      <c r="F5" s="181"/>
      <c r="G5" s="181"/>
      <c r="H5" s="181"/>
      <c r="I5" s="181"/>
      <c r="J5" s="181"/>
      <c r="K5" s="181"/>
      <c r="L5" s="181"/>
      <c r="M5" s="182"/>
    </row>
    <row r="6" spans="1:57" ht="15.75" x14ac:dyDescent="0.25">
      <c r="A6" s="131" t="s">
        <v>2</v>
      </c>
      <c r="B6" s="177">
        <v>2019</v>
      </c>
      <c r="C6" s="178"/>
      <c r="D6" s="178"/>
      <c r="E6" s="178"/>
      <c r="F6" s="178"/>
      <c r="G6" s="178"/>
      <c r="H6" s="178"/>
      <c r="I6" s="178"/>
      <c r="J6" s="178"/>
      <c r="K6" s="178"/>
      <c r="L6" s="178"/>
      <c r="M6" s="179"/>
    </row>
    <row r="7" spans="1:57" s="46" customFormat="1" ht="12.75" x14ac:dyDescent="0.2">
      <c r="A7" s="82" t="s">
        <v>50</v>
      </c>
      <c r="B7" s="82" t="s">
        <v>51</v>
      </c>
      <c r="C7" s="82" t="s">
        <v>52</v>
      </c>
      <c r="D7" s="82" t="s">
        <v>53</v>
      </c>
      <c r="E7" s="82" t="s">
        <v>54</v>
      </c>
      <c r="F7" s="82" t="s">
        <v>55</v>
      </c>
      <c r="G7" s="82" t="s">
        <v>56</v>
      </c>
      <c r="H7" s="82" t="s">
        <v>57</v>
      </c>
      <c r="I7" s="82" t="s">
        <v>58</v>
      </c>
      <c r="J7" s="82" t="s">
        <v>59</v>
      </c>
      <c r="K7" s="82" t="s">
        <v>60</v>
      </c>
      <c r="L7" s="82" t="s">
        <v>61</v>
      </c>
      <c r="M7" s="82" t="s">
        <v>62</v>
      </c>
    </row>
    <row r="8" spans="1:57" s="37" customFormat="1" ht="15.75" x14ac:dyDescent="0.25">
      <c r="A8" s="51" t="s">
        <v>3</v>
      </c>
      <c r="B8" s="84" t="s">
        <v>4</v>
      </c>
      <c r="C8" s="84" t="s">
        <v>5</v>
      </c>
      <c r="D8" s="84" t="s">
        <v>6</v>
      </c>
      <c r="E8" s="84" t="s">
        <v>7</v>
      </c>
      <c r="F8" s="84" t="s">
        <v>8</v>
      </c>
      <c r="G8" s="84" t="s">
        <v>9</v>
      </c>
      <c r="H8" s="84" t="s">
        <v>10</v>
      </c>
      <c r="I8" s="84" t="s">
        <v>11</v>
      </c>
      <c r="J8" s="84" t="s">
        <v>12</v>
      </c>
      <c r="K8" s="84" t="s">
        <v>13</v>
      </c>
      <c r="L8" s="84" t="s">
        <v>14</v>
      </c>
      <c r="M8" s="84"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2" t="str">
        <f>Demographics!A8</f>
        <v>Number of PCMH+ attributed members</v>
      </c>
      <c r="B9" s="184">
        <f>Demographics!B8</f>
        <v>20562</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22" t="s">
        <v>159</v>
      </c>
      <c r="B10" s="223"/>
      <c r="C10" s="223"/>
      <c r="D10" s="223"/>
      <c r="E10" s="223"/>
      <c r="F10" s="223"/>
      <c r="G10" s="223"/>
      <c r="H10" s="223"/>
      <c r="I10" s="223"/>
      <c r="J10" s="223"/>
      <c r="K10" s="223"/>
      <c r="L10" s="223"/>
      <c r="M10" s="224"/>
    </row>
    <row r="11" spans="1:57" s="15" customFormat="1" ht="36" customHeight="1" x14ac:dyDescent="0.2">
      <c r="A11" s="121" t="s">
        <v>131</v>
      </c>
      <c r="B11" s="150">
        <v>210</v>
      </c>
      <c r="C11" s="150">
        <v>234</v>
      </c>
      <c r="D11" s="150">
        <v>350</v>
      </c>
      <c r="E11" s="150">
        <v>443</v>
      </c>
      <c r="F11" s="15">
        <v>334</v>
      </c>
      <c r="G11" s="150">
        <v>163</v>
      </c>
      <c r="H11" s="150"/>
      <c r="I11" s="150"/>
      <c r="J11" s="150"/>
      <c r="K11" s="150"/>
      <c r="L11" s="150"/>
      <c r="M11" s="150"/>
      <c r="N11" s="5"/>
      <c r="O11" s="14"/>
      <c r="P11" s="14"/>
      <c r="Q11" s="14"/>
      <c r="R11" s="14"/>
      <c r="S11" s="14"/>
      <c r="T11" s="14"/>
      <c r="U11" s="14"/>
      <c r="V11" s="14"/>
      <c r="W11" s="14"/>
      <c r="X11" s="14"/>
      <c r="Y11" s="14"/>
      <c r="Z11" s="14"/>
    </row>
    <row r="12" spans="1:57" s="114" customFormat="1" ht="35.450000000000003" customHeight="1" x14ac:dyDescent="0.2">
      <c r="A12" s="121" t="s">
        <v>132</v>
      </c>
      <c r="B12" s="150">
        <v>548</v>
      </c>
      <c r="C12" s="150">
        <v>595</v>
      </c>
      <c r="D12" s="150">
        <v>530</v>
      </c>
      <c r="E12" s="150">
        <v>691</v>
      </c>
      <c r="F12" s="150">
        <v>455</v>
      </c>
      <c r="G12" s="114">
        <v>352</v>
      </c>
      <c r="H12" s="150"/>
      <c r="I12" s="150"/>
      <c r="J12" s="150"/>
      <c r="K12" s="150"/>
      <c r="L12" s="150"/>
      <c r="M12" s="150"/>
      <c r="N12" s="112"/>
      <c r="O12" s="113"/>
      <c r="P12" s="113"/>
      <c r="Q12" s="113"/>
      <c r="R12" s="113"/>
      <c r="S12" s="113"/>
      <c r="T12" s="113"/>
      <c r="U12" s="113"/>
      <c r="V12" s="113"/>
      <c r="W12" s="113"/>
      <c r="X12" s="113"/>
      <c r="Y12" s="113"/>
      <c r="Z12" s="113"/>
    </row>
    <row r="13" spans="1:57" s="114" customFormat="1" ht="37.15" customHeight="1" x14ac:dyDescent="0.2">
      <c r="A13" s="127" t="s">
        <v>119</v>
      </c>
      <c r="B13" s="150">
        <v>0</v>
      </c>
      <c r="C13" s="150">
        <v>0</v>
      </c>
      <c r="D13" s="150">
        <v>0</v>
      </c>
      <c r="E13" s="150">
        <v>0</v>
      </c>
      <c r="F13" s="150">
        <v>0</v>
      </c>
      <c r="G13" s="150">
        <v>0</v>
      </c>
      <c r="H13" s="150"/>
      <c r="I13" s="150"/>
      <c r="J13" s="150"/>
      <c r="K13" s="150"/>
      <c r="L13" s="150"/>
      <c r="M13" s="150"/>
      <c r="N13" s="112"/>
      <c r="O13" s="113"/>
      <c r="P13" s="113"/>
      <c r="Q13" s="113"/>
      <c r="R13" s="113"/>
      <c r="S13" s="113"/>
      <c r="T13" s="113"/>
      <c r="U13" s="113"/>
      <c r="V13" s="113"/>
      <c r="W13" s="113"/>
      <c r="X13" s="113"/>
      <c r="Y13" s="113"/>
      <c r="Z13" s="113"/>
    </row>
    <row r="14" spans="1:57" s="114" customFormat="1" ht="23.25" customHeight="1" x14ac:dyDescent="0.25">
      <c r="A14" s="222" t="s">
        <v>160</v>
      </c>
      <c r="B14" s="223"/>
      <c r="C14" s="223"/>
      <c r="D14" s="223"/>
      <c r="E14" s="223"/>
      <c r="F14" s="223"/>
      <c r="G14" s="223"/>
      <c r="H14" s="223"/>
      <c r="I14" s="223"/>
      <c r="J14" s="223"/>
      <c r="K14" s="223"/>
      <c r="L14" s="223"/>
      <c r="M14" s="224"/>
    </row>
    <row r="15" spans="1:57" s="114" customFormat="1" ht="33" customHeight="1" x14ac:dyDescent="0.2">
      <c r="A15" s="126" t="s">
        <v>133</v>
      </c>
      <c r="B15" s="219"/>
      <c r="C15" s="220"/>
      <c r="D15" s="221"/>
      <c r="E15" s="216">
        <v>1104</v>
      </c>
      <c r="F15" s="217"/>
      <c r="G15" s="218"/>
      <c r="H15" s="216"/>
      <c r="I15" s="217"/>
      <c r="J15" s="218"/>
      <c r="K15" s="216"/>
      <c r="L15" s="217"/>
      <c r="M15" s="218"/>
      <c r="N15" s="112"/>
      <c r="O15" s="113"/>
      <c r="P15" s="113"/>
      <c r="Q15" s="113"/>
      <c r="R15" s="113"/>
      <c r="S15" s="113"/>
      <c r="T15" s="113"/>
      <c r="U15" s="113"/>
      <c r="V15" s="113"/>
      <c r="W15" s="113"/>
      <c r="X15" s="113"/>
      <c r="Y15" s="113"/>
      <c r="Z15" s="113"/>
    </row>
    <row r="16" spans="1:57" s="114" customFormat="1" ht="30" customHeight="1" x14ac:dyDescent="0.2">
      <c r="A16" s="126" t="s">
        <v>116</v>
      </c>
      <c r="B16" s="216">
        <f>191+192</f>
        <v>383</v>
      </c>
      <c r="C16" s="217"/>
      <c r="D16" s="218"/>
      <c r="E16" s="216">
        <v>1060</v>
      </c>
      <c r="F16" s="217"/>
      <c r="G16" s="218"/>
      <c r="H16" s="216"/>
      <c r="I16" s="217"/>
      <c r="J16" s="218"/>
      <c r="K16" s="216"/>
      <c r="L16" s="217"/>
      <c r="M16" s="218"/>
      <c r="N16" s="112"/>
      <c r="O16" s="113"/>
      <c r="P16" s="113"/>
      <c r="Q16" s="113"/>
      <c r="R16" s="113"/>
      <c r="S16" s="113"/>
      <c r="T16" s="113"/>
      <c r="U16" s="113"/>
      <c r="V16" s="113"/>
      <c r="W16" s="113"/>
      <c r="X16" s="113"/>
      <c r="Y16" s="113"/>
      <c r="Z16" s="113"/>
    </row>
    <row r="17" spans="1:26" s="114" customFormat="1" ht="76.150000000000006" customHeight="1" x14ac:dyDescent="0.2">
      <c r="A17" s="145" t="s">
        <v>138</v>
      </c>
      <c r="B17" s="219"/>
      <c r="C17" s="220"/>
      <c r="D17" s="221"/>
      <c r="E17" s="216">
        <v>0</v>
      </c>
      <c r="F17" s="217"/>
      <c r="G17" s="218"/>
      <c r="H17" s="216"/>
      <c r="I17" s="217"/>
      <c r="J17" s="218"/>
      <c r="K17" s="216"/>
      <c r="L17" s="217"/>
      <c r="M17" s="218"/>
      <c r="N17" s="112"/>
      <c r="O17" s="113"/>
      <c r="P17" s="113"/>
      <c r="Q17" s="113"/>
      <c r="R17" s="113"/>
      <c r="S17" s="113"/>
      <c r="T17" s="113"/>
      <c r="U17" s="113"/>
      <c r="V17" s="113"/>
      <c r="W17" s="113"/>
      <c r="X17" s="113"/>
      <c r="Y17" s="113"/>
      <c r="Z17" s="113"/>
    </row>
    <row r="18" spans="1:26" s="114" customFormat="1" ht="33.6" customHeight="1" x14ac:dyDescent="0.2">
      <c r="A18" s="126" t="s">
        <v>115</v>
      </c>
      <c r="B18" s="219"/>
      <c r="C18" s="220"/>
      <c r="D18" s="221"/>
      <c r="E18" s="216">
        <v>0</v>
      </c>
      <c r="F18" s="217"/>
      <c r="G18" s="218"/>
      <c r="H18" s="216"/>
      <c r="I18" s="217"/>
      <c r="J18" s="218"/>
      <c r="K18" s="216"/>
      <c r="L18" s="217"/>
      <c r="M18" s="218"/>
      <c r="N18" s="112"/>
      <c r="O18" s="113"/>
      <c r="P18" s="113"/>
      <c r="Q18" s="113"/>
      <c r="R18" s="113"/>
      <c r="S18" s="113"/>
      <c r="T18" s="113"/>
      <c r="U18" s="113"/>
      <c r="V18" s="113"/>
      <c r="W18" s="113"/>
      <c r="X18" s="113"/>
      <c r="Y18" s="113"/>
      <c r="Z18" s="113"/>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0" t="s">
        <v>280</v>
      </c>
      <c r="B21" s="214"/>
      <c r="C21" s="214"/>
      <c r="D21" s="214"/>
      <c r="E21" s="214"/>
      <c r="F21" s="214"/>
      <c r="G21" s="214"/>
      <c r="H21" s="214"/>
      <c r="I21" s="214"/>
      <c r="J21" s="214"/>
      <c r="K21" s="214"/>
      <c r="L21" s="214"/>
      <c r="M21" s="215"/>
    </row>
    <row r="22" spans="1:26" s="122" customFormat="1" ht="24.75" customHeight="1" x14ac:dyDescent="0.25">
      <c r="A22" s="151" t="s">
        <v>163</v>
      </c>
      <c r="B22" s="213" t="s">
        <v>162</v>
      </c>
      <c r="C22" s="213"/>
      <c r="D22" s="213"/>
      <c r="E22" s="213"/>
      <c r="F22" s="213"/>
      <c r="G22" s="213"/>
      <c r="H22" s="213"/>
      <c r="I22" s="213"/>
      <c r="J22" s="213"/>
      <c r="K22" s="213"/>
      <c r="L22" s="213"/>
      <c r="M22" s="213"/>
    </row>
    <row r="23" spans="1:26" s="81" customFormat="1" ht="90.75" customHeight="1" x14ac:dyDescent="0.2">
      <c r="A23" s="152" t="s">
        <v>297</v>
      </c>
      <c r="B23" s="210" t="s">
        <v>298</v>
      </c>
      <c r="C23" s="211"/>
      <c r="D23" s="211"/>
      <c r="E23" s="211"/>
      <c r="F23" s="211"/>
      <c r="G23" s="211"/>
      <c r="H23" s="211"/>
      <c r="I23" s="211"/>
      <c r="J23" s="211"/>
      <c r="K23" s="211"/>
      <c r="L23" s="211"/>
      <c r="M23" s="212"/>
      <c r="N23" s="122"/>
      <c r="O23" s="122"/>
      <c r="P23" s="122"/>
      <c r="Q23" s="122"/>
      <c r="R23" s="122"/>
      <c r="S23" s="122"/>
      <c r="T23" s="122"/>
      <c r="U23" s="122"/>
      <c r="V23" s="122"/>
      <c r="W23" s="122"/>
      <c r="X23" s="122"/>
      <c r="Y23" s="122"/>
      <c r="Z23" s="122"/>
    </row>
    <row r="24" spans="1:26" ht="91.5" customHeight="1" x14ac:dyDescent="0.2">
      <c r="A24" s="152" t="s">
        <v>299</v>
      </c>
      <c r="B24" s="210" t="s">
        <v>301</v>
      </c>
      <c r="C24" s="214"/>
      <c r="D24" s="214"/>
      <c r="E24" s="214"/>
      <c r="F24" s="214"/>
      <c r="G24" s="214"/>
      <c r="H24" s="214"/>
      <c r="I24" s="214"/>
      <c r="J24" s="214"/>
      <c r="K24" s="214"/>
      <c r="L24" s="214"/>
      <c r="M24" s="215"/>
    </row>
    <row r="25" spans="1:26" ht="87.75" customHeight="1" x14ac:dyDescent="0.2">
      <c r="A25" s="152" t="s">
        <v>300</v>
      </c>
      <c r="B25" s="210" t="s">
        <v>302</v>
      </c>
      <c r="C25" s="214"/>
      <c r="D25" s="214"/>
      <c r="E25" s="214"/>
      <c r="F25" s="214"/>
      <c r="G25" s="214"/>
      <c r="H25" s="214"/>
      <c r="I25" s="214"/>
      <c r="J25" s="214"/>
      <c r="K25" s="214"/>
      <c r="L25" s="214"/>
      <c r="M25" s="215"/>
    </row>
    <row r="26" spans="1:26" ht="157.5" x14ac:dyDescent="0.2">
      <c r="A26" s="152" t="s">
        <v>303</v>
      </c>
      <c r="B26" s="210" t="s">
        <v>304</v>
      </c>
      <c r="C26" s="214"/>
      <c r="D26" s="214"/>
      <c r="E26" s="214"/>
      <c r="F26" s="214"/>
      <c r="G26" s="214"/>
      <c r="H26" s="214"/>
      <c r="I26" s="214"/>
      <c r="J26" s="214"/>
      <c r="K26" s="214"/>
      <c r="L26" s="214"/>
      <c r="M26" s="215"/>
    </row>
    <row r="27" spans="1:26" ht="114.75" x14ac:dyDescent="0.2">
      <c r="A27" s="152" t="s">
        <v>305</v>
      </c>
      <c r="B27" s="210" t="s">
        <v>306</v>
      </c>
      <c r="C27" s="211"/>
      <c r="D27" s="211"/>
      <c r="E27" s="211"/>
      <c r="F27" s="211"/>
      <c r="G27" s="211"/>
      <c r="H27" s="211"/>
      <c r="I27" s="211"/>
      <c r="J27" s="211"/>
      <c r="K27" s="211"/>
      <c r="L27" s="211"/>
      <c r="M27" s="212"/>
    </row>
  </sheetData>
  <sortState ref="A9:A16">
    <sortCondition ref="A16"/>
  </sortState>
  <mergeCells count="31">
    <mergeCell ref="B16:D16"/>
    <mergeCell ref="A14:M14"/>
    <mergeCell ref="A1:M1"/>
    <mergeCell ref="A3:M3"/>
    <mergeCell ref="A10:M10"/>
    <mergeCell ref="B6:M6"/>
    <mergeCell ref="A5:M5"/>
    <mergeCell ref="A2:M2"/>
    <mergeCell ref="B9:M9"/>
    <mergeCell ref="A21:M21"/>
    <mergeCell ref="H15:J15"/>
    <mergeCell ref="K15:M15"/>
    <mergeCell ref="H17:J17"/>
    <mergeCell ref="K17:M17"/>
    <mergeCell ref="H18:J18"/>
    <mergeCell ref="K18:M18"/>
    <mergeCell ref="E17:G17"/>
    <mergeCell ref="E18:G18"/>
    <mergeCell ref="H16:J16"/>
    <mergeCell ref="K16:M16"/>
    <mergeCell ref="E15:G15"/>
    <mergeCell ref="E16:G16"/>
    <mergeCell ref="B17:D17"/>
    <mergeCell ref="B18:D18"/>
    <mergeCell ref="B15:D15"/>
    <mergeCell ref="B27:M27"/>
    <mergeCell ref="B23:M23"/>
    <mergeCell ref="B22:M22"/>
    <mergeCell ref="B24:M24"/>
    <mergeCell ref="B25:M25"/>
    <mergeCell ref="B26:M2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topLeftCell="A4" zoomScale="70" zoomScaleNormal="70" zoomScaleSheetLayoutView="90" workbookViewId="0">
      <selection activeCell="A11" sqref="A11"/>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320.25" customHeight="1" x14ac:dyDescent="0.2">
      <c r="A1" s="171" t="s">
        <v>161</v>
      </c>
      <c r="B1" s="172"/>
      <c r="C1" s="172"/>
      <c r="D1" s="172"/>
      <c r="E1" s="172"/>
      <c r="F1" s="172"/>
      <c r="G1" s="172"/>
      <c r="H1" s="172"/>
      <c r="I1" s="172"/>
      <c r="J1" s="172"/>
      <c r="K1" s="172"/>
      <c r="L1" s="172"/>
      <c r="M1" s="173"/>
      <c r="N1" s="38"/>
      <c r="O1" s="18"/>
      <c r="P1" s="13"/>
      <c r="Q1" s="13"/>
      <c r="R1" s="13"/>
      <c r="S1" s="13"/>
      <c r="T1" s="13"/>
      <c r="U1" s="13"/>
      <c r="V1" s="13"/>
      <c r="W1" s="13"/>
      <c r="X1" s="13"/>
      <c r="Y1" s="13"/>
      <c r="Z1" s="13"/>
      <c r="AA1" s="13"/>
      <c r="AB1" s="13"/>
      <c r="AC1" s="13"/>
      <c r="AD1" s="13"/>
      <c r="AE1" s="13"/>
      <c r="AF1" s="13"/>
    </row>
    <row r="2" spans="1:32" s="81" customFormat="1" ht="382.15" customHeight="1" x14ac:dyDescent="0.2">
      <c r="A2" s="171" t="s">
        <v>148</v>
      </c>
      <c r="B2" s="172"/>
      <c r="C2" s="172"/>
      <c r="D2" s="172"/>
      <c r="E2" s="172"/>
      <c r="F2" s="172"/>
      <c r="G2" s="172"/>
      <c r="H2" s="172"/>
      <c r="I2" s="172"/>
      <c r="J2" s="172"/>
      <c r="K2" s="172"/>
      <c r="L2" s="172"/>
      <c r="M2" s="173"/>
      <c r="N2" s="38"/>
      <c r="O2" s="91"/>
    </row>
    <row r="3" spans="1:32" s="21" customFormat="1" ht="15" customHeight="1" x14ac:dyDescent="0.2">
      <c r="A3" s="55"/>
      <c r="B3" s="55"/>
      <c r="C3" s="55"/>
      <c r="D3" s="55"/>
      <c r="E3" s="55"/>
      <c r="F3" s="55"/>
      <c r="G3" s="55"/>
      <c r="H3" s="55"/>
      <c r="I3" s="55"/>
      <c r="J3" s="55"/>
      <c r="K3" s="55"/>
      <c r="L3" s="55"/>
      <c r="M3" s="55"/>
      <c r="N3" s="57"/>
      <c r="O3" s="114"/>
    </row>
    <row r="4" spans="1:32" ht="15.75" x14ac:dyDescent="0.25">
      <c r="A4" s="231" t="str">
        <f>PCMH</f>
        <v>PE #13</v>
      </c>
      <c r="B4" s="232"/>
      <c r="C4" s="232"/>
      <c r="D4" s="232"/>
      <c r="E4" s="232"/>
      <c r="F4" s="232"/>
      <c r="G4" s="232"/>
      <c r="H4" s="232"/>
      <c r="I4" s="232"/>
      <c r="J4" s="232"/>
      <c r="K4" s="232"/>
      <c r="L4" s="232"/>
      <c r="M4" s="233"/>
    </row>
    <row r="5" spans="1:32" ht="15.75" x14ac:dyDescent="0.25">
      <c r="A5" s="131" t="s">
        <v>20</v>
      </c>
      <c r="B5" s="177">
        <v>2019</v>
      </c>
      <c r="C5" s="178"/>
      <c r="D5" s="178"/>
      <c r="E5" s="178"/>
      <c r="F5" s="178"/>
      <c r="G5" s="178"/>
      <c r="H5" s="178"/>
      <c r="I5" s="178"/>
      <c r="J5" s="178"/>
      <c r="K5" s="178"/>
      <c r="L5" s="178"/>
      <c r="M5" s="179"/>
    </row>
    <row r="6" spans="1:32" s="46" customFormat="1" ht="12.75" x14ac:dyDescent="0.2">
      <c r="A6" s="82" t="s">
        <v>50</v>
      </c>
      <c r="B6" s="82" t="s">
        <v>51</v>
      </c>
      <c r="C6" s="82" t="s">
        <v>52</v>
      </c>
      <c r="D6" s="82" t="s">
        <v>53</v>
      </c>
      <c r="E6" s="82" t="s">
        <v>54</v>
      </c>
      <c r="F6" s="82" t="s">
        <v>55</v>
      </c>
      <c r="G6" s="82" t="s">
        <v>56</v>
      </c>
      <c r="H6" s="82" t="s">
        <v>57</v>
      </c>
      <c r="I6" s="82" t="s">
        <v>58</v>
      </c>
      <c r="J6" s="82" t="s">
        <v>59</v>
      </c>
      <c r="K6" s="82" t="s">
        <v>60</v>
      </c>
      <c r="L6" s="82" t="s">
        <v>61</v>
      </c>
      <c r="M6" s="82" t="s">
        <v>62</v>
      </c>
    </row>
    <row r="7" spans="1:32" s="65" customFormat="1" ht="23.1"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23"/>
      <c r="O7" s="23"/>
      <c r="P7" s="23"/>
      <c r="Q7" s="23"/>
      <c r="R7" s="23"/>
      <c r="S7" s="23"/>
      <c r="T7" s="23"/>
      <c r="U7" s="23"/>
      <c r="V7" s="23"/>
      <c r="W7" s="23"/>
      <c r="X7" s="23"/>
      <c r="Y7" s="23"/>
      <c r="Z7" s="23"/>
      <c r="AA7" s="23"/>
      <c r="AB7" s="23"/>
      <c r="AC7" s="23"/>
      <c r="AD7" s="23"/>
      <c r="AE7" s="23"/>
      <c r="AF7" s="23"/>
    </row>
    <row r="8" spans="1:32" s="68" customFormat="1" ht="16.149999999999999" customHeight="1" x14ac:dyDescent="0.25">
      <c r="A8" s="119" t="str">
        <f>Demographics!A8</f>
        <v>Number of PCMH+ attributed members</v>
      </c>
      <c r="B8" s="184">
        <f>Demographics!B8</f>
        <v>20562</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8" customFormat="1" ht="18" customHeight="1" x14ac:dyDescent="0.25">
      <c r="A9" s="168" t="s">
        <v>159</v>
      </c>
      <c r="B9" s="169"/>
      <c r="C9" s="169"/>
      <c r="D9" s="169"/>
      <c r="E9" s="169"/>
      <c r="F9" s="169"/>
      <c r="G9" s="169"/>
      <c r="H9" s="169"/>
      <c r="I9" s="169"/>
      <c r="J9" s="169"/>
      <c r="K9" s="169"/>
      <c r="L9" s="169"/>
      <c r="M9" s="170"/>
      <c r="N9" s="5"/>
      <c r="O9" s="5"/>
      <c r="P9" s="5"/>
      <c r="Q9" s="5"/>
      <c r="R9" s="5"/>
      <c r="S9" s="5"/>
      <c r="T9" s="5"/>
      <c r="U9" s="5"/>
      <c r="V9" s="5"/>
      <c r="W9" s="5"/>
      <c r="X9" s="5"/>
      <c r="Y9" s="5"/>
      <c r="Z9" s="5"/>
      <c r="AA9" s="5"/>
      <c r="AB9" s="5"/>
      <c r="AC9" s="5"/>
      <c r="AD9" s="5"/>
      <c r="AE9" s="5"/>
      <c r="AF9" s="5"/>
    </row>
    <row r="10" spans="1:32" s="68" customFormat="1" ht="32.450000000000003" customHeight="1" x14ac:dyDescent="0.2">
      <c r="A10" s="120" t="s">
        <v>128</v>
      </c>
      <c r="B10" s="150">
        <v>12</v>
      </c>
      <c r="C10" s="150">
        <v>12</v>
      </c>
      <c r="D10" s="150">
        <v>10</v>
      </c>
      <c r="E10" s="150">
        <v>6</v>
      </c>
      <c r="F10" s="150">
        <v>10</v>
      </c>
      <c r="G10" s="150">
        <v>12</v>
      </c>
      <c r="H10" s="150"/>
      <c r="I10" s="150"/>
      <c r="J10" s="150"/>
      <c r="K10" s="150"/>
      <c r="L10" s="150"/>
      <c r="M10" s="150"/>
      <c r="N10" s="5"/>
      <c r="O10" s="5"/>
      <c r="P10" s="5"/>
      <c r="Q10" s="5"/>
      <c r="R10" s="5"/>
      <c r="S10" s="5"/>
      <c r="T10" s="5"/>
      <c r="U10" s="5"/>
      <c r="V10" s="5"/>
      <c r="W10" s="5"/>
      <c r="X10" s="5"/>
      <c r="Y10" s="5"/>
      <c r="Z10" s="5"/>
      <c r="AA10" s="5"/>
      <c r="AB10" s="5"/>
      <c r="AC10" s="5"/>
      <c r="AD10" s="5"/>
      <c r="AE10" s="5"/>
      <c r="AF10" s="5"/>
    </row>
    <row r="11" spans="1:32" s="116" customFormat="1" ht="77.45" customHeight="1" x14ac:dyDescent="0.2">
      <c r="A11" s="120" t="s">
        <v>139</v>
      </c>
      <c r="B11" s="150">
        <v>4</v>
      </c>
      <c r="C11" s="150">
        <v>3</v>
      </c>
      <c r="D11" s="150">
        <v>3</v>
      </c>
      <c r="E11" s="150">
        <v>2</v>
      </c>
      <c r="F11" s="150">
        <v>2</v>
      </c>
      <c r="G11" s="150">
        <v>8</v>
      </c>
      <c r="H11" s="150"/>
      <c r="I11" s="150"/>
      <c r="J11" s="150"/>
      <c r="K11" s="150"/>
      <c r="L11" s="150"/>
      <c r="M11" s="150"/>
      <c r="N11" s="112"/>
      <c r="O11" s="112"/>
      <c r="P11" s="112"/>
      <c r="Q11" s="112"/>
      <c r="R11" s="112"/>
      <c r="S11" s="112"/>
      <c r="T11" s="112"/>
      <c r="U11" s="112"/>
      <c r="V11" s="112"/>
      <c r="W11" s="112"/>
      <c r="X11" s="112"/>
      <c r="Y11" s="112"/>
      <c r="Z11" s="112"/>
      <c r="AA11" s="112"/>
      <c r="AB11" s="112"/>
      <c r="AC11" s="112"/>
      <c r="AD11" s="112"/>
      <c r="AE11" s="112"/>
      <c r="AF11" s="112"/>
    </row>
    <row r="12" spans="1:32" s="116" customFormat="1" ht="18" customHeight="1" x14ac:dyDescent="0.25">
      <c r="A12" s="168" t="s">
        <v>160</v>
      </c>
      <c r="B12" s="169"/>
      <c r="C12" s="169"/>
      <c r="D12" s="169"/>
      <c r="E12" s="169"/>
      <c r="F12" s="169"/>
      <c r="G12" s="169"/>
      <c r="H12" s="169"/>
      <c r="I12" s="169"/>
      <c r="J12" s="169"/>
      <c r="K12" s="169"/>
      <c r="L12" s="169"/>
      <c r="M12" s="170"/>
      <c r="N12" s="112"/>
      <c r="O12" s="112"/>
      <c r="P12" s="112"/>
      <c r="Q12" s="112"/>
      <c r="R12" s="112"/>
      <c r="S12" s="112"/>
      <c r="T12" s="112"/>
      <c r="U12" s="112"/>
      <c r="V12" s="112"/>
      <c r="W12" s="112"/>
      <c r="X12" s="112"/>
      <c r="Y12" s="112"/>
      <c r="Z12" s="112"/>
      <c r="AA12" s="112"/>
      <c r="AB12" s="112"/>
      <c r="AC12" s="112"/>
      <c r="AD12" s="112"/>
      <c r="AE12" s="112"/>
      <c r="AF12" s="112"/>
    </row>
    <row r="13" spans="1:32" s="116" customFormat="1" ht="64.900000000000006" customHeight="1" x14ac:dyDescent="0.2">
      <c r="A13" s="120" t="s">
        <v>140</v>
      </c>
      <c r="B13" s="216">
        <v>0</v>
      </c>
      <c r="C13" s="217"/>
      <c r="D13" s="218"/>
      <c r="E13" s="216">
        <v>0</v>
      </c>
      <c r="F13" s="217"/>
      <c r="G13" s="218"/>
      <c r="H13" s="216"/>
      <c r="I13" s="217"/>
      <c r="J13" s="218"/>
      <c r="K13" s="216"/>
      <c r="L13" s="217"/>
      <c r="M13" s="218"/>
      <c r="N13" s="112"/>
      <c r="O13" s="112"/>
      <c r="P13" s="112"/>
      <c r="Q13" s="112"/>
      <c r="R13" s="112"/>
      <c r="S13" s="112"/>
      <c r="T13" s="112"/>
      <c r="U13" s="112"/>
      <c r="V13" s="112"/>
      <c r="W13" s="112"/>
      <c r="X13" s="112"/>
      <c r="Y13" s="112"/>
      <c r="Z13" s="112"/>
      <c r="AA13" s="112"/>
      <c r="AB13" s="112"/>
      <c r="AC13" s="112"/>
      <c r="AD13" s="112"/>
      <c r="AE13" s="112"/>
      <c r="AF13" s="112"/>
    </row>
    <row r="14" spans="1:32" s="116" customFormat="1" ht="62.25" customHeight="1" x14ac:dyDescent="0.2">
      <c r="A14" s="120" t="s">
        <v>141</v>
      </c>
      <c r="B14" s="219"/>
      <c r="C14" s="220"/>
      <c r="D14" s="221"/>
      <c r="E14" s="216">
        <v>2</v>
      </c>
      <c r="F14" s="217"/>
      <c r="G14" s="218"/>
      <c r="H14" s="216"/>
      <c r="I14" s="217"/>
      <c r="J14" s="218"/>
      <c r="K14" s="216"/>
      <c r="L14" s="217"/>
      <c r="M14" s="218"/>
      <c r="N14" s="112"/>
      <c r="O14" s="112"/>
      <c r="P14" s="112"/>
      <c r="Q14" s="112"/>
      <c r="R14" s="112"/>
      <c r="S14" s="112"/>
      <c r="T14" s="112"/>
      <c r="U14" s="112"/>
      <c r="V14" s="112"/>
      <c r="W14" s="112"/>
      <c r="X14" s="112"/>
      <c r="Y14" s="112"/>
      <c r="Z14" s="112"/>
      <c r="AA14" s="112"/>
      <c r="AB14" s="112"/>
      <c r="AC14" s="112"/>
      <c r="AD14" s="112"/>
      <c r="AE14" s="112"/>
      <c r="AF14" s="112"/>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4" t="s">
        <v>307</v>
      </c>
      <c r="B17" s="195"/>
      <c r="C17" s="195"/>
      <c r="D17" s="195"/>
      <c r="E17" s="195"/>
      <c r="F17" s="195"/>
      <c r="G17" s="195"/>
      <c r="H17" s="195"/>
      <c r="I17" s="195"/>
      <c r="J17" s="195"/>
      <c r="K17" s="195"/>
      <c r="L17" s="195"/>
      <c r="M17" s="196"/>
    </row>
    <row r="23" spans="1:32" s="81" customFormat="1" x14ac:dyDescent="0.2">
      <c r="B23" s="22"/>
      <c r="C23" s="22"/>
      <c r="D23" s="22"/>
      <c r="E23" s="22"/>
      <c r="N23" s="122"/>
      <c r="O23" s="122"/>
      <c r="P23" s="122"/>
      <c r="Q23" s="122"/>
      <c r="R23" s="122"/>
      <c r="S23" s="122"/>
      <c r="T23" s="122"/>
      <c r="U23" s="122"/>
      <c r="V23" s="122"/>
      <c r="W23" s="122"/>
      <c r="X23" s="122"/>
      <c r="Y23" s="122"/>
      <c r="Z23" s="122"/>
      <c r="AA23" s="122"/>
      <c r="AB23" s="122"/>
      <c r="AC23" s="122"/>
      <c r="AD23" s="122"/>
      <c r="AE23" s="122"/>
      <c r="AF23" s="122"/>
    </row>
  </sheetData>
  <mergeCells count="16">
    <mergeCell ref="A17:M17"/>
    <mergeCell ref="A9:M9"/>
    <mergeCell ref="B13:D13"/>
    <mergeCell ref="B14:D14"/>
    <mergeCell ref="A12:M12"/>
    <mergeCell ref="A1:M1"/>
    <mergeCell ref="H13:J13"/>
    <mergeCell ref="K13:M13"/>
    <mergeCell ref="H14:J14"/>
    <mergeCell ref="K14:M14"/>
    <mergeCell ref="B5:M5"/>
    <mergeCell ref="A2:M2"/>
    <mergeCell ref="E13:G13"/>
    <mergeCell ref="E14:G14"/>
    <mergeCell ref="A4:M4"/>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72"/>
  <sheetViews>
    <sheetView showGridLines="0" zoomScale="70" zoomScaleNormal="70" zoomScaleSheetLayoutView="80" workbookViewId="0">
      <selection activeCell="D37" sqref="D37"/>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1" t="s">
        <v>126</v>
      </c>
      <c r="B1" s="192"/>
      <c r="C1" s="192"/>
      <c r="D1" s="192"/>
      <c r="E1" s="193"/>
      <c r="F1" s="19"/>
      <c r="H1" s="57"/>
      <c r="I1" s="57"/>
    </row>
    <row r="2" spans="1:11" s="21" customFormat="1" x14ac:dyDescent="0.2">
      <c r="A2" s="205" t="s">
        <v>149</v>
      </c>
      <c r="B2" s="206"/>
      <c r="C2" s="206"/>
      <c r="D2" s="206"/>
      <c r="E2" s="207"/>
      <c r="F2" s="19"/>
      <c r="H2" s="57"/>
      <c r="I2" s="57"/>
    </row>
    <row r="3" spans="1:11" s="21" customFormat="1" x14ac:dyDescent="0.2">
      <c r="A3" s="144"/>
      <c r="B3" s="144"/>
      <c r="C3" s="144"/>
      <c r="D3" s="144"/>
      <c r="E3" s="144"/>
      <c r="F3" s="19"/>
      <c r="H3" s="57"/>
      <c r="I3" s="57"/>
    </row>
    <row r="4" spans="1:11" ht="15.75" x14ac:dyDescent="0.25">
      <c r="A4" s="133" t="str">
        <f>PCMH</f>
        <v>PE #13</v>
      </c>
      <c r="B4" s="77"/>
      <c r="C4" s="77"/>
      <c r="D4" s="77"/>
      <c r="E4" s="78"/>
      <c r="F4" s="19"/>
      <c r="G4" s="14"/>
    </row>
    <row r="5" spans="1:11" ht="15.75" x14ac:dyDescent="0.25">
      <c r="A5" s="131" t="s">
        <v>18</v>
      </c>
      <c r="B5" s="50"/>
      <c r="C5" s="50"/>
      <c r="D5" s="50"/>
      <c r="E5" s="63"/>
      <c r="F5" s="19"/>
      <c r="G5" s="110"/>
    </row>
    <row r="6" spans="1:11" s="46" customFormat="1" ht="15.75" x14ac:dyDescent="0.2">
      <c r="A6" s="49" t="s">
        <v>50</v>
      </c>
      <c r="B6" s="49" t="s">
        <v>51</v>
      </c>
      <c r="C6" s="49" t="s">
        <v>52</v>
      </c>
      <c r="D6" s="49" t="s">
        <v>53</v>
      </c>
      <c r="E6" s="49" t="s">
        <v>54</v>
      </c>
      <c r="F6" s="19"/>
      <c r="G6" s="110"/>
    </row>
    <row r="7" spans="1:11" s="23" customFormat="1" ht="49.9" customHeight="1" x14ac:dyDescent="0.25">
      <c r="A7" s="48" t="s">
        <v>28</v>
      </c>
      <c r="B7" s="48" t="s">
        <v>77</v>
      </c>
      <c r="C7" s="48" t="s">
        <v>78</v>
      </c>
      <c r="D7" s="48" t="s">
        <v>79</v>
      </c>
      <c r="E7" s="48" t="s">
        <v>80</v>
      </c>
      <c r="F7" s="19"/>
      <c r="G7" s="110"/>
    </row>
    <row r="8" spans="1:11" s="15" customFormat="1" ht="15.75" x14ac:dyDescent="0.2">
      <c r="A8" s="156">
        <v>211</v>
      </c>
      <c r="B8" s="157" t="s">
        <v>222</v>
      </c>
      <c r="C8" s="157" t="s">
        <v>251</v>
      </c>
      <c r="D8" s="157"/>
      <c r="E8" s="158">
        <v>42736</v>
      </c>
      <c r="F8" s="19"/>
      <c r="G8" s="110"/>
      <c r="H8" s="14"/>
      <c r="I8" s="14"/>
      <c r="K8" s="14"/>
    </row>
    <row r="9" spans="1:11" s="33" customFormat="1" ht="14.45" customHeight="1" x14ac:dyDescent="0.2">
      <c r="A9" s="119" t="s">
        <v>168</v>
      </c>
      <c r="B9" s="119" t="s">
        <v>223</v>
      </c>
      <c r="C9" s="96" t="s">
        <v>252</v>
      </c>
      <c r="D9" s="119"/>
      <c r="E9" s="155">
        <v>42736</v>
      </c>
      <c r="F9" s="19"/>
      <c r="G9" s="110"/>
      <c r="H9" s="10"/>
      <c r="I9" s="10"/>
      <c r="K9" s="10"/>
    </row>
    <row r="10" spans="1:11" s="33" customFormat="1" ht="14.45" customHeight="1" x14ac:dyDescent="0.2">
      <c r="A10" s="159" t="s">
        <v>169</v>
      </c>
      <c r="B10" s="159" t="s">
        <v>224</v>
      </c>
      <c r="C10" s="154" t="s">
        <v>222</v>
      </c>
      <c r="D10" s="154"/>
      <c r="E10" s="155">
        <v>42917</v>
      </c>
      <c r="F10" s="19"/>
      <c r="G10" s="110"/>
      <c r="H10" s="10"/>
      <c r="I10" s="10"/>
      <c r="K10" s="10"/>
    </row>
    <row r="11" spans="1:11" s="33" customFormat="1" ht="15.75" x14ac:dyDescent="0.2">
      <c r="A11" s="160" t="s">
        <v>170</v>
      </c>
      <c r="B11" s="154" t="s">
        <v>225</v>
      </c>
      <c r="C11" s="154" t="s">
        <v>253</v>
      </c>
      <c r="D11" s="154"/>
      <c r="E11" s="155">
        <v>42736</v>
      </c>
      <c r="F11" s="19"/>
      <c r="G11" s="110"/>
      <c r="H11" s="10"/>
      <c r="I11" s="10"/>
      <c r="K11" s="10"/>
    </row>
    <row r="12" spans="1:11" s="33" customFormat="1" ht="14.45" customHeight="1" x14ac:dyDescent="0.2">
      <c r="A12" s="160" t="s">
        <v>171</v>
      </c>
      <c r="B12" s="119" t="s">
        <v>226</v>
      </c>
      <c r="C12" s="119" t="s">
        <v>226</v>
      </c>
      <c r="D12" s="119"/>
      <c r="E12" s="155">
        <v>42826</v>
      </c>
      <c r="F12" s="19"/>
      <c r="G12" s="10"/>
      <c r="H12" s="10"/>
      <c r="I12" s="10"/>
      <c r="K12" s="10"/>
    </row>
    <row r="13" spans="1:11" s="33" customFormat="1" ht="14.45" customHeight="1" x14ac:dyDescent="0.2">
      <c r="A13" s="119" t="s">
        <v>172</v>
      </c>
      <c r="B13" s="154" t="s">
        <v>227</v>
      </c>
      <c r="C13" s="154" t="s">
        <v>236</v>
      </c>
      <c r="D13" s="154"/>
      <c r="E13" s="155">
        <v>42736</v>
      </c>
      <c r="F13" s="19"/>
      <c r="G13" s="10"/>
      <c r="H13" s="10"/>
      <c r="I13" s="10"/>
      <c r="K13" s="10"/>
    </row>
    <row r="14" spans="1:11" s="33" customFormat="1" ht="14.45" customHeight="1" x14ac:dyDescent="0.2">
      <c r="A14" s="159" t="s">
        <v>173</v>
      </c>
      <c r="B14" s="159" t="s">
        <v>228</v>
      </c>
      <c r="C14" s="154" t="s">
        <v>254</v>
      </c>
      <c r="D14" s="154"/>
      <c r="E14" s="155">
        <v>42917</v>
      </c>
      <c r="F14" s="19"/>
      <c r="G14" s="10"/>
      <c r="H14" s="10"/>
      <c r="I14" s="10"/>
      <c r="K14" s="10"/>
    </row>
    <row r="15" spans="1:11" s="33" customFormat="1" ht="14.45" customHeight="1" x14ac:dyDescent="0.2">
      <c r="A15" s="119" t="s">
        <v>174</v>
      </c>
      <c r="B15" s="154" t="s">
        <v>229</v>
      </c>
      <c r="C15" s="154" t="s">
        <v>255</v>
      </c>
      <c r="D15" s="154"/>
      <c r="E15" s="155">
        <v>42736</v>
      </c>
      <c r="F15" s="19"/>
      <c r="G15" s="10"/>
      <c r="H15" s="10"/>
      <c r="I15" s="10"/>
      <c r="K15" s="10"/>
    </row>
    <row r="16" spans="1:11" s="33" customFormat="1" ht="14.45" customHeight="1" x14ac:dyDescent="0.2">
      <c r="A16" s="119" t="s">
        <v>175</v>
      </c>
      <c r="B16" s="161" t="s">
        <v>230</v>
      </c>
      <c r="C16" s="119" t="s">
        <v>256</v>
      </c>
      <c r="D16" s="119"/>
      <c r="E16" s="155">
        <v>42736</v>
      </c>
      <c r="F16" s="19"/>
      <c r="G16" s="10"/>
      <c r="H16" s="10"/>
      <c r="I16" s="10"/>
      <c r="K16" s="10"/>
    </row>
    <row r="17" spans="1:11" s="33" customFormat="1" ht="14.45" customHeight="1" x14ac:dyDescent="0.2">
      <c r="A17" s="119" t="s">
        <v>176</v>
      </c>
      <c r="B17" s="161" t="s">
        <v>231</v>
      </c>
      <c r="C17" s="119" t="s">
        <v>257</v>
      </c>
      <c r="D17" s="119"/>
      <c r="E17" s="155">
        <v>42826</v>
      </c>
      <c r="F17" s="19"/>
      <c r="G17" s="10"/>
      <c r="H17" s="10"/>
      <c r="I17" s="10"/>
      <c r="K17" s="10"/>
    </row>
    <row r="18" spans="1:11" s="33" customFormat="1" ht="14.45" customHeight="1" x14ac:dyDescent="0.2">
      <c r="A18" s="162" t="s">
        <v>177</v>
      </c>
      <c r="B18" s="163" t="s">
        <v>232</v>
      </c>
      <c r="C18" s="163" t="s">
        <v>232</v>
      </c>
      <c r="D18" s="154"/>
      <c r="E18" s="155">
        <v>42917</v>
      </c>
      <c r="F18" s="19"/>
      <c r="G18" s="10"/>
      <c r="H18" s="10"/>
      <c r="I18" s="10"/>
      <c r="K18" s="10"/>
    </row>
    <row r="19" spans="1:11" s="33" customFormat="1" ht="14.45" customHeight="1" x14ac:dyDescent="0.2">
      <c r="A19" s="119" t="s">
        <v>178</v>
      </c>
      <c r="B19" s="161" t="s">
        <v>233</v>
      </c>
      <c r="C19" s="161" t="s">
        <v>257</v>
      </c>
      <c r="D19" s="119"/>
      <c r="E19" s="155">
        <v>42826</v>
      </c>
      <c r="F19" s="19"/>
      <c r="G19" s="10"/>
      <c r="H19" s="10"/>
      <c r="I19" s="10"/>
      <c r="K19" s="10"/>
    </row>
    <row r="20" spans="1:11" s="33" customFormat="1" ht="14.45" customHeight="1" x14ac:dyDescent="0.2">
      <c r="A20" s="160" t="s">
        <v>179</v>
      </c>
      <c r="B20" s="164" t="s">
        <v>110</v>
      </c>
      <c r="C20" s="165" t="s">
        <v>110</v>
      </c>
      <c r="D20" s="166"/>
      <c r="E20" s="155">
        <v>42736</v>
      </c>
      <c r="F20" s="19"/>
      <c r="G20" s="10"/>
      <c r="H20" s="10"/>
      <c r="I20" s="10"/>
      <c r="K20" s="10"/>
    </row>
    <row r="21" spans="1:11" s="33" customFormat="1" ht="14.45" customHeight="1" x14ac:dyDescent="0.2">
      <c r="A21" s="119" t="s">
        <v>180</v>
      </c>
      <c r="B21" s="161" t="s">
        <v>233</v>
      </c>
      <c r="C21" s="119" t="s">
        <v>258</v>
      </c>
      <c r="D21" s="119"/>
      <c r="E21" s="155">
        <v>42736</v>
      </c>
      <c r="F21" s="19"/>
      <c r="G21" s="10"/>
      <c r="H21" s="10"/>
      <c r="I21" s="10"/>
      <c r="K21" s="10"/>
    </row>
    <row r="22" spans="1:11" s="33" customFormat="1" ht="14.45" customHeight="1" x14ac:dyDescent="0.2">
      <c r="A22" s="119" t="s">
        <v>181</v>
      </c>
      <c r="B22" s="153" t="s">
        <v>234</v>
      </c>
      <c r="C22" s="154" t="s">
        <v>259</v>
      </c>
      <c r="D22" s="154"/>
      <c r="E22" s="155">
        <v>42736</v>
      </c>
      <c r="F22" s="19"/>
      <c r="G22" s="10"/>
      <c r="H22" s="10"/>
      <c r="I22" s="10"/>
      <c r="K22" s="10"/>
    </row>
    <row r="23" spans="1:11" s="33" customFormat="1" ht="14.45" customHeight="1" x14ac:dyDescent="0.2">
      <c r="A23" s="160" t="s">
        <v>182</v>
      </c>
      <c r="B23" s="153" t="s">
        <v>235</v>
      </c>
      <c r="C23" s="154" t="s">
        <v>235</v>
      </c>
      <c r="D23" s="154"/>
      <c r="E23" s="155">
        <v>42826</v>
      </c>
      <c r="F23" s="19"/>
      <c r="G23" s="10"/>
      <c r="H23" s="10"/>
      <c r="I23" s="10"/>
      <c r="K23" s="10"/>
    </row>
    <row r="24" spans="1:11" s="33" customFormat="1" ht="14.45" customHeight="1" x14ac:dyDescent="0.2">
      <c r="A24" s="160" t="s">
        <v>183</v>
      </c>
      <c r="B24" s="153" t="s">
        <v>235</v>
      </c>
      <c r="C24" s="154" t="s">
        <v>235</v>
      </c>
      <c r="D24" s="154"/>
      <c r="E24" s="155">
        <v>42736</v>
      </c>
      <c r="F24" s="19"/>
      <c r="G24" s="10"/>
      <c r="H24" s="10"/>
      <c r="I24" s="10"/>
      <c r="K24" s="10"/>
    </row>
    <row r="25" spans="1:11" s="33" customFormat="1" ht="14.45" customHeight="1" x14ac:dyDescent="0.2">
      <c r="A25" s="160" t="s">
        <v>184</v>
      </c>
      <c r="B25" s="161" t="s">
        <v>226</v>
      </c>
      <c r="C25" s="119" t="s">
        <v>226</v>
      </c>
      <c r="D25" s="119"/>
      <c r="E25" s="155">
        <v>42826</v>
      </c>
      <c r="F25" s="19"/>
      <c r="G25" s="10"/>
      <c r="H25" s="10"/>
      <c r="I25" s="10"/>
      <c r="K25" s="10"/>
    </row>
    <row r="26" spans="1:11" s="33" customFormat="1" ht="14.45" customHeight="1" x14ac:dyDescent="0.2">
      <c r="A26" s="119" t="s">
        <v>185</v>
      </c>
      <c r="B26" s="153" t="s">
        <v>236</v>
      </c>
      <c r="C26" s="154" t="s">
        <v>260</v>
      </c>
      <c r="D26" s="154"/>
      <c r="E26" s="155">
        <v>42826</v>
      </c>
      <c r="F26" s="19"/>
      <c r="G26" s="10"/>
      <c r="H26" s="10"/>
      <c r="I26" s="10"/>
      <c r="K26" s="10"/>
    </row>
    <row r="27" spans="1:11" s="33" customFormat="1" ht="14.45" customHeight="1" x14ac:dyDescent="0.2">
      <c r="A27" s="160" t="s">
        <v>186</v>
      </c>
      <c r="B27" s="164" t="s">
        <v>110</v>
      </c>
      <c r="C27" s="164" t="s">
        <v>110</v>
      </c>
      <c r="D27" s="165"/>
      <c r="E27" s="155">
        <v>42736</v>
      </c>
      <c r="F27" s="19"/>
      <c r="G27" s="10"/>
      <c r="H27" s="10"/>
      <c r="I27" s="10"/>
      <c r="K27" s="10"/>
    </row>
    <row r="28" spans="1:11" s="33" customFormat="1" ht="14.45" customHeight="1" x14ac:dyDescent="0.2">
      <c r="A28" s="119" t="s">
        <v>187</v>
      </c>
      <c r="B28" s="119" t="s">
        <v>237</v>
      </c>
      <c r="C28" s="119" t="s">
        <v>261</v>
      </c>
      <c r="D28" s="119"/>
      <c r="E28" s="155">
        <v>42826</v>
      </c>
      <c r="F28" s="19"/>
      <c r="G28" s="10"/>
      <c r="H28" s="10"/>
      <c r="I28" s="10"/>
      <c r="K28" s="10"/>
    </row>
    <row r="29" spans="1:11" s="33" customFormat="1" ht="14.45" customHeight="1" x14ac:dyDescent="0.2">
      <c r="A29" s="119" t="s">
        <v>188</v>
      </c>
      <c r="B29" s="154" t="s">
        <v>238</v>
      </c>
      <c r="C29" s="154" t="s">
        <v>262</v>
      </c>
      <c r="D29" s="154"/>
      <c r="E29" s="155">
        <v>42736</v>
      </c>
      <c r="F29" s="19"/>
      <c r="G29" s="10"/>
      <c r="H29" s="10"/>
      <c r="I29" s="10"/>
      <c r="K29" s="10"/>
    </row>
    <row r="30" spans="1:11" s="33" customFormat="1" ht="15.75" x14ac:dyDescent="0.2">
      <c r="A30" s="160" t="s">
        <v>189</v>
      </c>
      <c r="B30" s="165" t="s">
        <v>239</v>
      </c>
      <c r="C30" s="28" t="s">
        <v>263</v>
      </c>
      <c r="D30" s="165"/>
      <c r="E30" s="155">
        <v>42826</v>
      </c>
      <c r="F30" s="19"/>
      <c r="G30" s="110"/>
      <c r="H30" s="10"/>
      <c r="I30" s="10"/>
      <c r="K30" s="10"/>
    </row>
    <row r="31" spans="1:11" s="33" customFormat="1" ht="15.75" x14ac:dyDescent="0.2">
      <c r="A31" s="160" t="s">
        <v>190</v>
      </c>
      <c r="B31" s="154" t="s">
        <v>240</v>
      </c>
      <c r="C31" s="154" t="s">
        <v>264</v>
      </c>
      <c r="D31" s="154"/>
      <c r="E31" s="155">
        <v>42736</v>
      </c>
      <c r="F31" s="19"/>
      <c r="G31" s="110"/>
      <c r="H31" s="10"/>
      <c r="I31" s="10"/>
      <c r="K31" s="10"/>
    </row>
    <row r="32" spans="1:11" s="33" customFormat="1" ht="15.75" x14ac:dyDescent="0.2">
      <c r="A32" s="160" t="s">
        <v>191</v>
      </c>
      <c r="B32" s="119" t="s">
        <v>241</v>
      </c>
      <c r="C32" s="119" t="s">
        <v>265</v>
      </c>
      <c r="D32" s="119"/>
      <c r="E32" s="155">
        <v>42736</v>
      </c>
      <c r="F32" s="19"/>
      <c r="G32" s="110"/>
      <c r="H32" s="10"/>
      <c r="I32" s="10"/>
      <c r="K32" s="10"/>
    </row>
    <row r="33" spans="1:11" s="33" customFormat="1" ht="15.75" x14ac:dyDescent="0.2">
      <c r="A33" s="160" t="s">
        <v>192</v>
      </c>
      <c r="B33" s="154" t="s">
        <v>222</v>
      </c>
      <c r="C33" s="154" t="s">
        <v>251</v>
      </c>
      <c r="D33" s="154"/>
      <c r="E33" s="155">
        <v>42826</v>
      </c>
      <c r="F33" s="19"/>
      <c r="G33" s="110"/>
      <c r="H33" s="10"/>
      <c r="I33" s="10"/>
      <c r="K33" s="10"/>
    </row>
    <row r="34" spans="1:11" s="33" customFormat="1" ht="28.5" x14ac:dyDescent="0.2">
      <c r="A34" s="119" t="s">
        <v>193</v>
      </c>
      <c r="B34" s="119" t="s">
        <v>242</v>
      </c>
      <c r="C34" s="119" t="s">
        <v>266</v>
      </c>
      <c r="D34" s="119"/>
      <c r="E34" s="155">
        <v>42826</v>
      </c>
      <c r="F34" s="19"/>
      <c r="G34" s="110"/>
      <c r="H34" s="10"/>
      <c r="I34" s="10"/>
      <c r="K34" s="10"/>
    </row>
    <row r="35" spans="1:11" s="33" customFormat="1" ht="15.75" x14ac:dyDescent="0.2">
      <c r="A35" s="119" t="s">
        <v>194</v>
      </c>
      <c r="B35" s="154" t="s">
        <v>243</v>
      </c>
      <c r="C35" s="119" t="s">
        <v>267</v>
      </c>
      <c r="D35" s="154"/>
      <c r="E35" s="155">
        <v>42927</v>
      </c>
      <c r="F35" s="19"/>
      <c r="G35" s="110"/>
      <c r="H35" s="10"/>
      <c r="I35" s="10"/>
      <c r="J35" s="10"/>
      <c r="K35" s="10"/>
    </row>
    <row r="36" spans="1:11" s="33" customFormat="1" ht="14.25" x14ac:dyDescent="0.2">
      <c r="A36" s="160" t="s">
        <v>195</v>
      </c>
      <c r="B36" s="154" t="s">
        <v>244</v>
      </c>
      <c r="C36" s="154" t="s">
        <v>244</v>
      </c>
      <c r="D36" s="154"/>
      <c r="E36" s="155">
        <v>42736</v>
      </c>
      <c r="F36" s="19"/>
      <c r="G36" s="10"/>
      <c r="H36" s="10"/>
      <c r="I36" s="10"/>
      <c r="J36" s="10"/>
      <c r="K36" s="10"/>
    </row>
    <row r="37" spans="1:11" s="33" customFormat="1" ht="14.25" x14ac:dyDescent="0.2">
      <c r="A37" s="119" t="s">
        <v>196</v>
      </c>
      <c r="B37" s="154" t="s">
        <v>245</v>
      </c>
      <c r="C37" s="154" t="s">
        <v>236</v>
      </c>
      <c r="D37" s="154"/>
      <c r="E37" s="155">
        <v>42736</v>
      </c>
      <c r="F37" s="19"/>
      <c r="G37" s="10"/>
      <c r="H37" s="10"/>
      <c r="I37" s="10"/>
      <c r="J37" s="10"/>
      <c r="K37" s="10"/>
    </row>
    <row r="38" spans="1:11" s="33" customFormat="1" ht="28.5" x14ac:dyDescent="0.2">
      <c r="A38" s="119" t="s">
        <v>197</v>
      </c>
      <c r="B38" s="119" t="s">
        <v>237</v>
      </c>
      <c r="C38" s="119" t="s">
        <v>268</v>
      </c>
      <c r="D38" s="119"/>
      <c r="E38" s="155">
        <v>42736</v>
      </c>
      <c r="F38" s="19"/>
      <c r="G38" s="10"/>
      <c r="H38" s="10"/>
      <c r="I38" s="10"/>
      <c r="J38" s="10"/>
      <c r="K38" s="10"/>
    </row>
    <row r="39" spans="1:11" s="33" customFormat="1" ht="14.25" x14ac:dyDescent="0.2">
      <c r="A39" s="160" t="s">
        <v>198</v>
      </c>
      <c r="B39" s="119" t="s">
        <v>246</v>
      </c>
      <c r="C39" s="119" t="s">
        <v>269</v>
      </c>
      <c r="D39" s="119"/>
      <c r="E39" s="155">
        <v>42736</v>
      </c>
      <c r="F39" s="19"/>
      <c r="G39" s="10"/>
      <c r="H39" s="10"/>
      <c r="I39" s="10"/>
      <c r="J39" s="10"/>
      <c r="K39" s="10"/>
    </row>
    <row r="40" spans="1:11" s="33" customFormat="1" ht="14.25" x14ac:dyDescent="0.2">
      <c r="A40" s="119" t="s">
        <v>199</v>
      </c>
      <c r="B40" s="154" t="s">
        <v>247</v>
      </c>
      <c r="C40" s="154" t="s">
        <v>270</v>
      </c>
      <c r="D40" s="154"/>
      <c r="E40" s="155">
        <v>43009</v>
      </c>
      <c r="F40" s="19"/>
      <c r="G40" s="10"/>
      <c r="H40" s="10"/>
      <c r="I40" s="10"/>
      <c r="J40" s="10"/>
      <c r="K40" s="10"/>
    </row>
    <row r="41" spans="1:11" s="33" customFormat="1" ht="14.25" x14ac:dyDescent="0.2">
      <c r="A41" s="119" t="s">
        <v>200</v>
      </c>
      <c r="B41" s="154" t="s">
        <v>236</v>
      </c>
      <c r="C41" s="154" t="s">
        <v>259</v>
      </c>
      <c r="D41" s="154"/>
      <c r="E41" s="155">
        <v>43009</v>
      </c>
      <c r="F41" s="19"/>
      <c r="G41" s="10"/>
      <c r="H41" s="10"/>
      <c r="I41" s="10"/>
      <c r="J41" s="10"/>
      <c r="K41" s="10"/>
    </row>
    <row r="42" spans="1:11" s="33" customFormat="1" ht="14.25" x14ac:dyDescent="0.2">
      <c r="A42" s="119" t="s">
        <v>201</v>
      </c>
      <c r="B42" s="154" t="s">
        <v>223</v>
      </c>
      <c r="C42" s="154" t="s">
        <v>271</v>
      </c>
      <c r="D42" s="154"/>
      <c r="E42" s="155">
        <v>43011</v>
      </c>
      <c r="F42" s="19"/>
      <c r="G42" s="10"/>
      <c r="H42" s="10"/>
      <c r="I42" s="10"/>
      <c r="J42" s="10"/>
      <c r="K42" s="10"/>
    </row>
    <row r="43" spans="1:11" s="33" customFormat="1" ht="14.25" x14ac:dyDescent="0.2">
      <c r="A43" s="119" t="s">
        <v>202</v>
      </c>
      <c r="B43" s="154" t="s">
        <v>244</v>
      </c>
      <c r="C43" s="154" t="s">
        <v>272</v>
      </c>
      <c r="D43" s="154"/>
      <c r="E43" s="155">
        <v>42736</v>
      </c>
      <c r="F43" s="19"/>
      <c r="G43" s="10"/>
      <c r="H43" s="10"/>
      <c r="I43" s="10"/>
      <c r="J43" s="10"/>
      <c r="K43" s="10"/>
    </row>
    <row r="44" spans="1:11" s="33" customFormat="1" ht="14.25" x14ac:dyDescent="0.2">
      <c r="A44" s="119" t="s">
        <v>203</v>
      </c>
      <c r="B44" s="154" t="s">
        <v>248</v>
      </c>
      <c r="C44" s="154" t="s">
        <v>267</v>
      </c>
      <c r="D44" s="154"/>
      <c r="E44" s="155">
        <v>42736</v>
      </c>
      <c r="F44" s="19"/>
      <c r="G44" s="10"/>
      <c r="H44" s="10"/>
      <c r="I44" s="10"/>
      <c r="J44" s="10"/>
      <c r="K44" s="10"/>
    </row>
    <row r="45" spans="1:11" s="33" customFormat="1" ht="14.25" x14ac:dyDescent="0.2">
      <c r="A45" s="119" t="s">
        <v>204</v>
      </c>
      <c r="B45" s="154" t="s">
        <v>249</v>
      </c>
      <c r="C45" s="154"/>
      <c r="D45" s="154"/>
      <c r="E45" s="155">
        <v>42736</v>
      </c>
      <c r="F45" s="19"/>
      <c r="G45" s="10"/>
      <c r="H45" s="10"/>
      <c r="I45" s="10"/>
      <c r="J45" s="10"/>
      <c r="K45" s="10"/>
    </row>
    <row r="46" spans="1:11" s="33" customFormat="1" ht="14.25" x14ac:dyDescent="0.2">
      <c r="A46" s="119" t="s">
        <v>205</v>
      </c>
      <c r="B46" s="154"/>
      <c r="C46" s="154"/>
      <c r="D46" s="154"/>
      <c r="E46" s="155">
        <v>42736</v>
      </c>
      <c r="F46" s="19"/>
      <c r="G46" s="10"/>
      <c r="H46" s="10"/>
      <c r="I46" s="10"/>
      <c r="J46" s="10"/>
      <c r="K46" s="10"/>
    </row>
    <row r="47" spans="1:11" s="33" customFormat="1" ht="14.25" x14ac:dyDescent="0.2">
      <c r="A47" s="119" t="s">
        <v>206</v>
      </c>
      <c r="B47" s="154" t="s">
        <v>250</v>
      </c>
      <c r="C47" s="154" t="s">
        <v>254</v>
      </c>
      <c r="D47" s="154"/>
      <c r="E47" s="155">
        <v>42736</v>
      </c>
      <c r="F47" s="19"/>
      <c r="G47" s="10"/>
      <c r="H47" s="10"/>
      <c r="I47" s="10"/>
      <c r="J47" s="10"/>
      <c r="K47" s="10"/>
    </row>
    <row r="48" spans="1:11" s="33" customFormat="1" ht="14.25" x14ac:dyDescent="0.2">
      <c r="A48" s="119" t="s">
        <v>207</v>
      </c>
      <c r="B48" s="154" t="s">
        <v>231</v>
      </c>
      <c r="C48" s="154" t="s">
        <v>231</v>
      </c>
      <c r="D48" s="154"/>
      <c r="E48" s="155">
        <v>42736</v>
      </c>
      <c r="F48" s="19"/>
      <c r="G48" s="10"/>
      <c r="H48" s="10"/>
      <c r="I48" s="10"/>
      <c r="J48" s="10"/>
      <c r="K48" s="10"/>
    </row>
    <row r="49" spans="1:11" s="33" customFormat="1" ht="14.25" x14ac:dyDescent="0.2">
      <c r="A49" s="119" t="s">
        <v>208</v>
      </c>
      <c r="B49" s="154" t="s">
        <v>231</v>
      </c>
      <c r="C49" s="154" t="s">
        <v>231</v>
      </c>
      <c r="D49" s="154"/>
      <c r="E49" s="155">
        <v>42736</v>
      </c>
      <c r="F49" s="19"/>
      <c r="G49" s="10"/>
      <c r="H49" s="10"/>
      <c r="I49" s="10"/>
      <c r="J49" s="10"/>
      <c r="K49" s="10"/>
    </row>
    <row r="50" spans="1:11" s="33" customFormat="1" ht="14.25" x14ac:dyDescent="0.2">
      <c r="A50" s="119" t="s">
        <v>209</v>
      </c>
      <c r="B50" s="154" t="s">
        <v>231</v>
      </c>
      <c r="C50" s="154" t="s">
        <v>231</v>
      </c>
      <c r="D50" s="154"/>
      <c r="E50" s="155">
        <v>42736</v>
      </c>
      <c r="F50" s="19"/>
      <c r="G50" s="10"/>
      <c r="H50" s="10"/>
      <c r="I50" s="10"/>
      <c r="J50" s="10"/>
      <c r="K50" s="10"/>
    </row>
    <row r="51" spans="1:11" s="33" customFormat="1" ht="14.25" x14ac:dyDescent="0.2">
      <c r="A51" s="119" t="s">
        <v>210</v>
      </c>
      <c r="B51" s="154" t="s">
        <v>231</v>
      </c>
      <c r="C51" s="154" t="s">
        <v>231</v>
      </c>
      <c r="D51" s="154"/>
      <c r="E51" s="155">
        <v>42736</v>
      </c>
      <c r="F51" s="19"/>
      <c r="G51" s="10"/>
      <c r="H51" s="10"/>
      <c r="I51" s="10"/>
      <c r="J51" s="10"/>
      <c r="K51" s="10"/>
    </row>
    <row r="52" spans="1:11" s="33" customFormat="1" ht="14.25" x14ac:dyDescent="0.2">
      <c r="A52" s="119" t="s">
        <v>211</v>
      </c>
      <c r="B52" s="154" t="s">
        <v>231</v>
      </c>
      <c r="C52" s="154" t="s">
        <v>231</v>
      </c>
      <c r="D52" s="154"/>
      <c r="E52" s="155">
        <v>42736</v>
      </c>
      <c r="F52" s="19"/>
      <c r="G52" s="10"/>
      <c r="H52" s="10"/>
      <c r="I52" s="10"/>
      <c r="J52" s="10"/>
      <c r="K52" s="10"/>
    </row>
    <row r="53" spans="1:11" s="33" customFormat="1" ht="14.25" x14ac:dyDescent="0.2">
      <c r="A53" s="119" t="s">
        <v>212</v>
      </c>
      <c r="B53" s="154" t="s">
        <v>231</v>
      </c>
      <c r="C53" s="154" t="s">
        <v>231</v>
      </c>
      <c r="D53" s="154"/>
      <c r="E53" s="155">
        <v>42736</v>
      </c>
      <c r="F53" s="19"/>
      <c r="G53" s="10"/>
      <c r="H53" s="10"/>
      <c r="I53" s="10"/>
      <c r="J53" s="10"/>
      <c r="K53" s="10"/>
    </row>
    <row r="54" spans="1:11" s="33" customFormat="1" ht="14.25" x14ac:dyDescent="0.2">
      <c r="A54" s="119" t="s">
        <v>213</v>
      </c>
      <c r="B54" s="154" t="s">
        <v>231</v>
      </c>
      <c r="C54" s="154" t="s">
        <v>231</v>
      </c>
      <c r="D54" s="154"/>
      <c r="E54" s="155">
        <v>42736</v>
      </c>
      <c r="F54" s="19"/>
      <c r="G54" s="10"/>
      <c r="H54" s="10"/>
      <c r="I54" s="10"/>
      <c r="J54" s="10"/>
      <c r="K54" s="10"/>
    </row>
    <row r="55" spans="1:11" s="33" customFormat="1" ht="14.25" x14ac:dyDescent="0.2">
      <c r="A55" s="119" t="s">
        <v>214</v>
      </c>
      <c r="B55" s="154" t="s">
        <v>231</v>
      </c>
      <c r="C55" s="154" t="s">
        <v>231</v>
      </c>
      <c r="D55" s="154"/>
      <c r="E55" s="155">
        <v>42736</v>
      </c>
      <c r="F55" s="19"/>
      <c r="G55" s="10"/>
      <c r="H55" s="10"/>
      <c r="I55" s="10"/>
      <c r="J55" s="10"/>
      <c r="K55" s="10"/>
    </row>
    <row r="56" spans="1:11" s="33" customFormat="1" ht="14.25" x14ac:dyDescent="0.2">
      <c r="A56" s="119" t="s">
        <v>215</v>
      </c>
      <c r="B56" s="154" t="s">
        <v>231</v>
      </c>
      <c r="C56" s="154" t="s">
        <v>231</v>
      </c>
      <c r="D56" s="154"/>
      <c r="E56" s="155">
        <v>42736</v>
      </c>
      <c r="F56" s="19"/>
      <c r="G56" s="10"/>
      <c r="H56" s="10"/>
      <c r="I56" s="10"/>
      <c r="J56" s="10"/>
      <c r="K56" s="10"/>
    </row>
    <row r="57" spans="1:11" s="33" customFormat="1" ht="14.25" x14ac:dyDescent="0.2">
      <c r="A57" s="119" t="s">
        <v>216</v>
      </c>
      <c r="B57" s="154" t="s">
        <v>231</v>
      </c>
      <c r="C57" s="154" t="s">
        <v>231</v>
      </c>
      <c r="D57" s="154"/>
      <c r="E57" s="155">
        <v>42736</v>
      </c>
      <c r="F57" s="19"/>
      <c r="G57" s="10"/>
      <c r="H57" s="10"/>
      <c r="I57" s="10"/>
      <c r="J57" s="10"/>
      <c r="K57" s="10"/>
    </row>
    <row r="58" spans="1:11" s="33" customFormat="1" ht="14.25" x14ac:dyDescent="0.2">
      <c r="A58" s="119" t="s">
        <v>217</v>
      </c>
      <c r="B58" s="154" t="s">
        <v>231</v>
      </c>
      <c r="C58" s="154" t="s">
        <v>231</v>
      </c>
      <c r="D58" s="154"/>
      <c r="E58" s="155">
        <v>42736</v>
      </c>
      <c r="F58" s="19"/>
      <c r="G58" s="10"/>
      <c r="H58" s="10"/>
      <c r="I58" s="10"/>
      <c r="J58" s="10"/>
      <c r="K58" s="10"/>
    </row>
    <row r="59" spans="1:11" s="33" customFormat="1" ht="14.25" x14ac:dyDescent="0.2">
      <c r="A59" s="119" t="s">
        <v>218</v>
      </c>
      <c r="B59" s="154" t="s">
        <v>231</v>
      </c>
      <c r="C59" s="154" t="s">
        <v>231</v>
      </c>
      <c r="D59" s="154"/>
      <c r="E59" s="155">
        <v>42736</v>
      </c>
      <c r="F59" s="19"/>
      <c r="G59" s="10"/>
      <c r="H59" s="10"/>
      <c r="I59" s="10"/>
      <c r="J59" s="10"/>
      <c r="K59" s="10"/>
    </row>
    <row r="60" spans="1:11" s="33" customFormat="1" ht="14.25" x14ac:dyDescent="0.2">
      <c r="A60" s="119" t="s">
        <v>219</v>
      </c>
      <c r="B60" s="154" t="s">
        <v>233</v>
      </c>
      <c r="C60" s="154" t="s">
        <v>228</v>
      </c>
      <c r="D60" s="154"/>
      <c r="E60" s="155">
        <v>42736</v>
      </c>
      <c r="F60" s="19"/>
      <c r="G60" s="10"/>
      <c r="H60" s="10"/>
      <c r="I60" s="10"/>
      <c r="J60" s="10"/>
      <c r="K60" s="10"/>
    </row>
    <row r="61" spans="1:11" s="33" customFormat="1" ht="14.25" x14ac:dyDescent="0.2">
      <c r="A61" s="119" t="s">
        <v>220</v>
      </c>
      <c r="B61" s="154" t="s">
        <v>233</v>
      </c>
      <c r="C61" s="154" t="s">
        <v>228</v>
      </c>
      <c r="D61" s="154"/>
      <c r="E61" s="155">
        <v>42736</v>
      </c>
      <c r="F61" s="19"/>
      <c r="G61" s="10"/>
      <c r="H61" s="10"/>
      <c r="I61" s="10"/>
      <c r="J61" s="10"/>
      <c r="K61" s="10"/>
    </row>
    <row r="62" spans="1:11" s="33" customFormat="1" ht="14.25" x14ac:dyDescent="0.2">
      <c r="A62" s="119" t="s">
        <v>221</v>
      </c>
      <c r="B62" s="154" t="s">
        <v>233</v>
      </c>
      <c r="C62" s="154" t="s">
        <v>228</v>
      </c>
      <c r="D62" s="154"/>
      <c r="E62" s="155">
        <v>42736</v>
      </c>
      <c r="F62" s="19"/>
      <c r="G62" s="10"/>
      <c r="H62" s="10"/>
      <c r="I62" s="10"/>
      <c r="J62" s="10"/>
      <c r="K62" s="10"/>
    </row>
    <row r="63" spans="1:11" s="33" customFormat="1" x14ac:dyDescent="0.25">
      <c r="A63" s="96"/>
      <c r="B63" s="96"/>
      <c r="C63" s="96"/>
      <c r="D63" s="146"/>
      <c r="E63" s="109"/>
      <c r="F63" s="19"/>
      <c r="G63" s="10"/>
      <c r="H63" s="10"/>
      <c r="I63" s="10"/>
      <c r="J63" s="10"/>
      <c r="K63" s="10"/>
    </row>
    <row r="64" spans="1:11" s="33" customFormat="1" x14ac:dyDescent="0.25">
      <c r="A64" s="96"/>
      <c r="B64" s="96"/>
      <c r="C64" s="96"/>
      <c r="D64" s="146"/>
      <c r="E64" s="109"/>
      <c r="F64" s="19"/>
      <c r="G64" s="10"/>
      <c r="H64" s="10"/>
      <c r="I64" s="10"/>
      <c r="J64" s="10"/>
      <c r="K64" s="10"/>
    </row>
    <row r="65" spans="1:14" s="33" customFormat="1" x14ac:dyDescent="0.25">
      <c r="A65" s="96"/>
      <c r="B65" s="96"/>
      <c r="C65" s="96"/>
      <c r="D65" s="146"/>
      <c r="E65" s="109"/>
      <c r="F65" s="19"/>
      <c r="G65" s="10"/>
      <c r="H65" s="10"/>
      <c r="I65" s="10"/>
      <c r="J65" s="10"/>
      <c r="K65" s="10"/>
    </row>
    <row r="66" spans="1:14" s="33" customFormat="1" x14ac:dyDescent="0.25">
      <c r="A66" s="96"/>
      <c r="B66" s="96"/>
      <c r="C66" s="96"/>
      <c r="D66" s="146"/>
      <c r="E66" s="109"/>
      <c r="F66" s="19"/>
      <c r="G66" s="10"/>
      <c r="H66" s="10"/>
      <c r="I66" s="10"/>
      <c r="J66" s="10"/>
      <c r="K66" s="10"/>
    </row>
    <row r="67" spans="1:14" s="21" customFormat="1" ht="13.15" customHeight="1" x14ac:dyDescent="0.2">
      <c r="A67" s="19"/>
      <c r="B67" s="19"/>
      <c r="C67" s="19"/>
      <c r="D67" s="19"/>
      <c r="E67" s="19"/>
      <c r="F67" s="19"/>
      <c r="G67" s="20"/>
      <c r="H67" s="20"/>
      <c r="I67" s="20"/>
      <c r="J67" s="20"/>
      <c r="K67" s="20"/>
    </row>
    <row r="68" spans="1:14" s="12" customFormat="1" x14ac:dyDescent="0.2">
      <c r="A68" s="12" t="s">
        <v>16</v>
      </c>
      <c r="E68" s="25"/>
      <c r="F68" s="19"/>
    </row>
    <row r="69" spans="1:14" s="81" customFormat="1" ht="72.599999999999994" customHeight="1" x14ac:dyDescent="0.2">
      <c r="A69" s="194"/>
      <c r="B69" s="195"/>
      <c r="C69" s="195"/>
      <c r="D69" s="195"/>
      <c r="E69" s="196"/>
      <c r="F69" s="19"/>
      <c r="G69" s="122"/>
      <c r="H69" s="122"/>
      <c r="I69" s="122"/>
      <c r="J69" s="122"/>
      <c r="K69" s="122"/>
    </row>
    <row r="70" spans="1:14" x14ac:dyDescent="0.2">
      <c r="F70" s="19"/>
    </row>
    <row r="71" spans="1:14" ht="15.75" x14ac:dyDescent="0.25">
      <c r="A71" s="151" t="s">
        <v>163</v>
      </c>
      <c r="B71" s="234" t="s">
        <v>162</v>
      </c>
      <c r="C71" s="234"/>
      <c r="D71" s="234"/>
      <c r="E71" s="234"/>
      <c r="F71" s="235"/>
      <c r="G71" s="235"/>
      <c r="H71" s="235"/>
      <c r="I71" s="235"/>
      <c r="J71" s="235"/>
      <c r="K71" s="235"/>
      <c r="L71" s="235"/>
      <c r="M71" s="235"/>
    </row>
    <row r="72" spans="1:14" ht="157.5" x14ac:dyDescent="0.2">
      <c r="A72" s="152" t="s">
        <v>164</v>
      </c>
      <c r="B72" s="210" t="s">
        <v>308</v>
      </c>
      <c r="C72" s="214"/>
      <c r="D72" s="214"/>
      <c r="E72" s="215"/>
      <c r="F72" s="122"/>
      <c r="G72" s="122"/>
      <c r="H72" s="122"/>
      <c r="I72" s="122"/>
      <c r="J72" s="122"/>
      <c r="K72" s="122"/>
      <c r="L72" s="122"/>
      <c r="M72" s="122"/>
      <c r="N72" s="122"/>
    </row>
  </sheetData>
  <sortState ref="G4:G17">
    <sortCondition ref="G1"/>
  </sortState>
  <mergeCells count="5">
    <mergeCell ref="A69:E69"/>
    <mergeCell ref="A1:E1"/>
    <mergeCell ref="A2:E2"/>
    <mergeCell ref="B71:M71"/>
    <mergeCell ref="B72:E7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7" zoomScale="70" zoomScaleNormal="70" zoomScaleSheetLayoutView="90" workbookViewId="0">
      <selection activeCell="G20" sqref="G20"/>
    </sheetView>
  </sheetViews>
  <sheetFormatPr defaultColWidth="8.7109375" defaultRowHeight="15" x14ac:dyDescent="0.2"/>
  <cols>
    <col min="1" max="1" width="18.8554687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ht="383.45" customHeight="1" x14ac:dyDescent="0.2">
      <c r="A1" s="171" t="s">
        <v>129</v>
      </c>
      <c r="B1" s="172"/>
      <c r="C1" s="172"/>
      <c r="D1" s="172"/>
      <c r="E1" s="172"/>
      <c r="F1" s="172"/>
      <c r="G1" s="173"/>
      <c r="P1" s="38"/>
      <c r="Q1" s="38"/>
    </row>
    <row r="3" spans="1:17" ht="15.75" x14ac:dyDescent="0.25">
      <c r="A3" s="244" t="str">
        <f>PCMH</f>
        <v>PE #13</v>
      </c>
      <c r="B3" s="245"/>
      <c r="C3" s="244"/>
      <c r="D3" s="245"/>
      <c r="E3" s="244"/>
      <c r="F3" s="245"/>
      <c r="G3" s="134"/>
    </row>
    <row r="4" spans="1:17" ht="15.75" x14ac:dyDescent="0.25">
      <c r="A4" s="236" t="s">
        <v>1</v>
      </c>
      <c r="B4" s="237"/>
      <c r="C4" s="238"/>
      <c r="D4" s="238"/>
      <c r="E4" s="238"/>
      <c r="F4" s="238"/>
      <c r="G4" s="239"/>
    </row>
    <row r="5" spans="1:17" s="46" customFormat="1" x14ac:dyDescent="0.2">
      <c r="A5" s="124" t="s">
        <v>50</v>
      </c>
      <c r="B5" s="124" t="s">
        <v>51</v>
      </c>
      <c r="C5" s="124" t="s">
        <v>52</v>
      </c>
      <c r="D5" s="124" t="s">
        <v>53</v>
      </c>
      <c r="E5" s="124" t="s">
        <v>54</v>
      </c>
      <c r="F5" s="124" t="s">
        <v>55</v>
      </c>
      <c r="G5" s="124" t="s">
        <v>56</v>
      </c>
      <c r="H5" s="122"/>
      <c r="I5" s="122"/>
      <c r="J5" s="122"/>
      <c r="K5" s="122"/>
      <c r="L5" s="122"/>
      <c r="M5" s="122"/>
      <c r="N5" s="122"/>
      <c r="O5" s="122"/>
      <c r="P5" s="123"/>
      <c r="Q5" s="123"/>
    </row>
    <row r="6" spans="1:17" ht="15.75" x14ac:dyDescent="0.25">
      <c r="A6" s="242" t="s">
        <v>112</v>
      </c>
      <c r="B6" s="118"/>
      <c r="C6" s="240" t="s">
        <v>111</v>
      </c>
      <c r="D6" s="241"/>
      <c r="E6" s="241"/>
      <c r="F6" s="241"/>
      <c r="G6" s="242" t="s">
        <v>74</v>
      </c>
    </row>
    <row r="7" spans="1:17" s="18" customFormat="1" ht="70.900000000000006" customHeight="1" x14ac:dyDescent="0.25">
      <c r="A7" s="243"/>
      <c r="B7" s="117" t="s">
        <v>106</v>
      </c>
      <c r="C7" s="115" t="s">
        <v>113</v>
      </c>
      <c r="D7" s="115" t="s">
        <v>76</v>
      </c>
      <c r="E7" s="115" t="s">
        <v>75</v>
      </c>
      <c r="F7" s="115" t="s">
        <v>98</v>
      </c>
      <c r="G7" s="243"/>
      <c r="H7" s="17"/>
      <c r="I7" s="17"/>
      <c r="J7" s="17"/>
      <c r="K7" s="17"/>
      <c r="L7" s="17"/>
      <c r="M7" s="17"/>
      <c r="N7" s="17"/>
      <c r="O7" s="17"/>
    </row>
    <row r="8" spans="1:17" s="29" customFormat="1" ht="14.25" x14ac:dyDescent="0.2">
      <c r="A8" s="3">
        <v>43488</v>
      </c>
      <c r="B8" s="3" t="s">
        <v>273</v>
      </c>
      <c r="C8" s="4">
        <v>8</v>
      </c>
      <c r="D8" s="4">
        <v>8</v>
      </c>
      <c r="E8" s="4">
        <v>4</v>
      </c>
      <c r="F8" s="4">
        <v>4</v>
      </c>
      <c r="G8" s="16" t="s">
        <v>274</v>
      </c>
      <c r="H8" s="31"/>
      <c r="I8" s="31"/>
      <c r="J8" s="31"/>
      <c r="K8" s="31"/>
      <c r="L8" s="31"/>
      <c r="M8" s="31"/>
      <c r="N8" s="31"/>
      <c r="O8" s="31"/>
    </row>
    <row r="9" spans="1:17" s="29" customFormat="1" ht="14.25" x14ac:dyDescent="0.2">
      <c r="A9" s="3" t="s">
        <v>281</v>
      </c>
      <c r="B9" s="3" t="s">
        <v>273</v>
      </c>
      <c r="C9" s="4">
        <v>6</v>
      </c>
      <c r="D9" s="4">
        <v>6</v>
      </c>
      <c r="E9" s="4">
        <v>2</v>
      </c>
      <c r="F9" s="4">
        <v>2</v>
      </c>
      <c r="G9" s="16" t="s">
        <v>282</v>
      </c>
      <c r="H9" s="31"/>
      <c r="I9" s="31"/>
      <c r="J9" s="31"/>
      <c r="K9" s="31"/>
      <c r="L9" s="31"/>
      <c r="M9" s="31"/>
      <c r="N9" s="31"/>
      <c r="O9" s="31"/>
    </row>
    <row r="10" spans="1:17" s="29" customFormat="1" ht="14.25" x14ac:dyDescent="0.2">
      <c r="A10" s="3" t="s">
        <v>286</v>
      </c>
      <c r="B10" s="3" t="s">
        <v>273</v>
      </c>
      <c r="C10" s="4">
        <v>8</v>
      </c>
      <c r="D10" s="4">
        <v>8</v>
      </c>
      <c r="E10" s="4">
        <v>4</v>
      </c>
      <c r="F10" s="4">
        <v>4</v>
      </c>
      <c r="G10" s="16" t="s">
        <v>287</v>
      </c>
      <c r="H10" s="31"/>
      <c r="I10" s="31"/>
      <c r="J10" s="31"/>
      <c r="K10" s="31"/>
      <c r="L10" s="31"/>
      <c r="M10" s="31"/>
      <c r="N10" s="31"/>
      <c r="O10" s="31"/>
    </row>
    <row r="11" spans="1:17" s="29" customFormat="1" ht="14.25" x14ac:dyDescent="0.2">
      <c r="A11" s="3" t="s">
        <v>288</v>
      </c>
      <c r="B11" s="3" t="s">
        <v>273</v>
      </c>
      <c r="C11" s="4">
        <v>8</v>
      </c>
      <c r="D11" s="4">
        <v>8</v>
      </c>
      <c r="E11" s="4">
        <v>4</v>
      </c>
      <c r="F11" s="4">
        <v>4</v>
      </c>
      <c r="G11" s="16" t="s">
        <v>289</v>
      </c>
      <c r="H11" s="31"/>
      <c r="I11" s="31"/>
      <c r="J11" s="31"/>
      <c r="K11" s="31"/>
      <c r="L11" s="31"/>
      <c r="M11" s="31"/>
      <c r="N11" s="31"/>
      <c r="O11" s="31"/>
    </row>
    <row r="12" spans="1:17" s="29" customFormat="1" ht="14.25" x14ac:dyDescent="0.2">
      <c r="A12" s="3" t="s">
        <v>292</v>
      </c>
      <c r="B12" s="3" t="s">
        <v>273</v>
      </c>
      <c r="C12" s="4">
        <v>4</v>
      </c>
      <c r="D12" s="4">
        <v>4</v>
      </c>
      <c r="E12" s="4">
        <v>1</v>
      </c>
      <c r="F12" s="4">
        <v>1</v>
      </c>
      <c r="G12" s="16" t="s">
        <v>293</v>
      </c>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5"/>
      <c r="D22" s="25"/>
      <c r="E22" s="25"/>
      <c r="F22" s="25"/>
    </row>
    <row r="23" spans="1:15" s="12" customFormat="1" ht="73.150000000000006" customHeight="1" x14ac:dyDescent="0.2">
      <c r="A23" s="194"/>
      <c r="B23" s="195"/>
      <c r="C23" s="195"/>
      <c r="D23" s="195"/>
      <c r="E23" s="195"/>
      <c r="F23" s="195"/>
      <c r="G23" s="196"/>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E14" sqref="E14"/>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71" t="s">
        <v>150</v>
      </c>
      <c r="B1" s="172"/>
      <c r="C1" s="173"/>
      <c r="D1" s="40"/>
      <c r="E1" s="40"/>
      <c r="F1" s="40"/>
      <c r="G1" s="40"/>
      <c r="H1" s="40"/>
      <c r="I1" s="40"/>
      <c r="J1" s="40"/>
      <c r="K1" s="40"/>
      <c r="L1" s="40"/>
      <c r="M1" s="40"/>
      <c r="N1" s="40"/>
      <c r="O1" s="41"/>
      <c r="P1" s="41"/>
    </row>
    <row r="3" spans="1:16" ht="15.75" x14ac:dyDescent="0.25">
      <c r="A3" s="244" t="str">
        <f>PCMH</f>
        <v>PE #13</v>
      </c>
      <c r="B3" s="245"/>
      <c r="C3" s="78"/>
    </row>
    <row r="4" spans="1:16" ht="15.75" x14ac:dyDescent="0.25">
      <c r="A4" s="135" t="s">
        <v>63</v>
      </c>
      <c r="B4" s="136"/>
      <c r="C4" s="79"/>
    </row>
    <row r="5" spans="1:16" s="46" customFormat="1" x14ac:dyDescent="0.2">
      <c r="A5" s="60" t="s">
        <v>50</v>
      </c>
      <c r="B5" s="61" t="s">
        <v>51</v>
      </c>
      <c r="C5" s="62" t="s">
        <v>52</v>
      </c>
      <c r="D5" s="13"/>
      <c r="E5" s="13"/>
      <c r="F5" s="13"/>
      <c r="G5" s="13"/>
      <c r="H5" s="13"/>
      <c r="I5" s="13"/>
      <c r="J5" s="13"/>
      <c r="K5" s="13"/>
      <c r="L5" s="13"/>
      <c r="M5" s="13"/>
    </row>
    <row r="6" spans="1:16" s="18" customFormat="1" ht="33.6" customHeight="1" x14ac:dyDescent="0.25">
      <c r="A6" s="69" t="s">
        <v>19</v>
      </c>
      <c r="B6" s="69" t="s">
        <v>72</v>
      </c>
      <c r="C6" s="69" t="s">
        <v>73</v>
      </c>
    </row>
    <row r="7" spans="1:16" s="29" customFormat="1" ht="14.25" x14ac:dyDescent="0.2">
      <c r="A7" s="3" t="s">
        <v>275</v>
      </c>
      <c r="B7" s="35" t="s">
        <v>277</v>
      </c>
      <c r="C7" s="102">
        <v>8</v>
      </c>
    </row>
    <row r="8" spans="1:16" s="29" customFormat="1" ht="14.25" x14ac:dyDescent="0.2">
      <c r="A8" s="3" t="s">
        <v>276</v>
      </c>
      <c r="B8" s="35" t="s">
        <v>278</v>
      </c>
      <c r="C8" s="102">
        <v>8</v>
      </c>
    </row>
    <row r="9" spans="1:16" s="29" customFormat="1" ht="14.25" x14ac:dyDescent="0.2">
      <c r="A9" s="3" t="s">
        <v>276</v>
      </c>
      <c r="B9" s="35" t="s">
        <v>279</v>
      </c>
      <c r="C9" s="102">
        <v>6</v>
      </c>
    </row>
    <row r="10" spans="1:16" s="18" customFormat="1" ht="14.25" x14ac:dyDescent="0.2">
      <c r="A10" s="3" t="s">
        <v>283</v>
      </c>
      <c r="B10" s="35" t="s">
        <v>277</v>
      </c>
      <c r="C10" s="103">
        <v>8</v>
      </c>
    </row>
    <row r="11" spans="1:16" s="18" customFormat="1" ht="14.25" x14ac:dyDescent="0.2">
      <c r="A11" s="3" t="s">
        <v>283</v>
      </c>
      <c r="B11" s="35" t="s">
        <v>284</v>
      </c>
      <c r="C11" s="103">
        <v>6</v>
      </c>
    </row>
    <row r="12" spans="1:16" s="18" customFormat="1" ht="14.25" x14ac:dyDescent="0.2">
      <c r="A12" s="3" t="s">
        <v>290</v>
      </c>
      <c r="B12" s="35" t="s">
        <v>291</v>
      </c>
      <c r="C12" s="103">
        <v>6</v>
      </c>
    </row>
    <row r="13" spans="1:16" s="18" customFormat="1" ht="14.25" x14ac:dyDescent="0.2">
      <c r="A13" s="3" t="s">
        <v>294</v>
      </c>
      <c r="B13" s="35" t="s">
        <v>279</v>
      </c>
      <c r="C13" s="103">
        <v>3</v>
      </c>
    </row>
    <row r="14" spans="1:16" s="18" customFormat="1" ht="14.25" x14ac:dyDescent="0.2">
      <c r="A14" s="3"/>
      <c r="B14" s="35"/>
      <c r="C14" s="103"/>
    </row>
    <row r="15" spans="1:16" s="18" customFormat="1" ht="14.25" x14ac:dyDescent="0.2">
      <c r="A15" s="3"/>
      <c r="B15" s="35"/>
      <c r="C15" s="103"/>
    </row>
    <row r="16" spans="1:16" s="18" customFormat="1" ht="14.25" x14ac:dyDescent="0.2">
      <c r="A16" s="3"/>
      <c r="B16" s="35"/>
      <c r="C16" s="103"/>
    </row>
    <row r="17" spans="1:6" s="18" customFormat="1" ht="14.25" x14ac:dyDescent="0.2">
      <c r="A17" s="3"/>
      <c r="B17" s="35"/>
      <c r="C17" s="103"/>
    </row>
    <row r="18" spans="1:6" s="18" customFormat="1" ht="14.25" x14ac:dyDescent="0.2">
      <c r="A18" s="3"/>
      <c r="B18" s="35"/>
      <c r="C18" s="103"/>
    </row>
    <row r="19" spans="1:6" x14ac:dyDescent="0.2">
      <c r="C19" s="18"/>
      <c r="D19" s="18"/>
      <c r="E19" s="18"/>
      <c r="F19" s="18"/>
    </row>
    <row r="20" spans="1:6" x14ac:dyDescent="0.2">
      <c r="A20" s="12" t="s">
        <v>16</v>
      </c>
      <c r="B20" s="25"/>
      <c r="C20" s="18"/>
      <c r="D20" s="18"/>
      <c r="E20" s="18"/>
      <c r="F20" s="18"/>
    </row>
    <row r="21" spans="1:6" ht="73.150000000000006" customHeight="1" x14ac:dyDescent="0.2">
      <c r="A21" s="194"/>
      <c r="B21" s="195"/>
      <c r="C21" s="196"/>
      <c r="D21" s="18"/>
      <c r="E21" s="18"/>
      <c r="F21" s="18"/>
    </row>
    <row r="22" spans="1:6" s="81"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2018-06-21T23:04:38Z</cp:lastPrinted>
  <dcterms:created xsi:type="dcterms:W3CDTF">2017-02-26T22:25:48Z</dcterms:created>
  <dcterms:modified xsi:type="dcterms:W3CDTF">2019-09-16T15:35:49Z</dcterms:modified>
</cp:coreProperties>
</file>