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M-FS102\IGPFiles\ORG\LOCIP\Payment Related Material\Payment Lists\"/>
    </mc:Choice>
  </mc:AlternateContent>
  <bookViews>
    <workbookView xWindow="240" yWindow="120" windowWidth="18060" windowHeight="7056"/>
  </bookViews>
  <sheets>
    <sheet name="PL 332" sheetId="1" r:id="rId1"/>
  </sheets>
  <definedNames>
    <definedName name="_xlnm.Print_Titles" localSheetId="0">'PL 332'!$5:$5</definedName>
  </definedNames>
  <calcPr calcId="152511"/>
</workbook>
</file>

<file path=xl/calcChain.xml><?xml version="1.0" encoding="utf-8"?>
<calcChain xmlns="http://schemas.openxmlformats.org/spreadsheetml/2006/main">
  <c r="I54" i="1" l="1"/>
  <c r="I52" i="1"/>
  <c r="I48" i="1"/>
  <c r="I44" i="1"/>
  <c r="I39" i="1"/>
  <c r="I37" i="1"/>
  <c r="I35" i="1"/>
  <c r="I33" i="1"/>
  <c r="I31" i="1"/>
  <c r="I29" i="1"/>
  <c r="I27" i="1"/>
  <c r="I25" i="1"/>
  <c r="I18" i="1"/>
  <c r="I13" i="1"/>
  <c r="I11" i="1"/>
  <c r="I9" i="1"/>
  <c r="I7" i="1"/>
  <c r="I56" i="1" s="1"/>
</calcChain>
</file>

<file path=xl/sharedStrings.xml><?xml version="1.0" encoding="utf-8"?>
<sst xmlns="http://schemas.openxmlformats.org/spreadsheetml/2006/main" count="122" uniqueCount="102">
  <si>
    <t>Town Name</t>
  </si>
  <si>
    <t>Project Number</t>
  </si>
  <si>
    <t>Andover</t>
  </si>
  <si>
    <t>001-16-010</t>
  </si>
  <si>
    <t>Brookfield</t>
  </si>
  <si>
    <t>018-16-020</t>
  </si>
  <si>
    <t>Canton</t>
  </si>
  <si>
    <t>023-16-050</t>
  </si>
  <si>
    <t>Coventry</t>
  </si>
  <si>
    <t>032-14-040</t>
  </si>
  <si>
    <t>Danbury</t>
  </si>
  <si>
    <t>034-16-030</t>
  </si>
  <si>
    <t>034-16-090</t>
  </si>
  <si>
    <t>034-16-100</t>
  </si>
  <si>
    <t>034-16-110</t>
  </si>
  <si>
    <t>Killingly</t>
  </si>
  <si>
    <t>069-16-050</t>
  </si>
  <si>
    <t>069-16-060</t>
  </si>
  <si>
    <t>069-16-070</t>
  </si>
  <si>
    <t>069-16-080</t>
  </si>
  <si>
    <t>069-16-090</t>
  </si>
  <si>
    <t>069-16-100</t>
  </si>
  <si>
    <t>Killingworth</t>
  </si>
  <si>
    <t>070-16-030</t>
  </si>
  <si>
    <t>Marlborough</t>
  </si>
  <si>
    <t>079-16-020</t>
  </si>
  <si>
    <t>New London</t>
  </si>
  <si>
    <t>095-16-010</t>
  </si>
  <si>
    <t>North Branford</t>
  </si>
  <si>
    <t>099-16-030</t>
  </si>
  <si>
    <t>Rocky Hill</t>
  </si>
  <si>
    <t>119-16-020</t>
  </si>
  <si>
    <t>Shelton</t>
  </si>
  <si>
    <t>126-16-160</t>
  </si>
  <si>
    <t>Southington</t>
  </si>
  <si>
    <t>131-16-010</t>
  </si>
  <si>
    <t>South Windsor</t>
  </si>
  <si>
    <t>132-16-010</t>
  </si>
  <si>
    <t>132-15-010</t>
  </si>
  <si>
    <t>Trumbull</t>
  </si>
  <si>
    <t>144-15-010</t>
  </si>
  <si>
    <t>144-15-020</t>
  </si>
  <si>
    <t>144-11-020</t>
  </si>
  <si>
    <t>Waterbury</t>
  </si>
  <si>
    <t>151-14-070</t>
  </si>
  <si>
    <t>151-15-020</t>
  </si>
  <si>
    <t>151-16-050</t>
  </si>
  <si>
    <t>Windham</t>
  </si>
  <si>
    <t>163-16-010</t>
  </si>
  <si>
    <t>Grand Totals:</t>
  </si>
  <si>
    <t/>
  </si>
  <si>
    <t>Project Description</t>
  </si>
  <si>
    <t>Town Total</t>
  </si>
  <si>
    <t>Library Window Restoration</t>
  </si>
  <si>
    <t>Streetscape Improvements</t>
  </si>
  <si>
    <t>Library Sidewalk Project</t>
  </si>
  <si>
    <t>School Street Drainage</t>
  </si>
  <si>
    <t xml:space="preserve">Local Bridges 2016 </t>
  </si>
  <si>
    <t>Replace Floor Covering - city hall, old library, old jail, Danbury public library</t>
  </si>
  <si>
    <t>Bear Mountain Cottage Renovations</t>
  </si>
  <si>
    <t>Library Elevator Upgrades</t>
  </si>
  <si>
    <t>Armory Roof - 57038</t>
  </si>
  <si>
    <t>Owen Bell Park Tennis Courts - 57013</t>
  </si>
  <si>
    <t>North Street Bridge - 57043</t>
  </si>
  <si>
    <t>Killingly Community Center Gym Floor</t>
  </si>
  <si>
    <t>Guardrail Replacement - River and Dog Hill Roads</t>
  </si>
  <si>
    <t>Town Hall Improvement Design</t>
  </si>
  <si>
    <t>Alders Bridge Road, Phase 2, Drainage</t>
  </si>
  <si>
    <t>Austin Drive Reconstruction &amp; West Rd. Sidewalks</t>
  </si>
  <si>
    <t>Ospre Beach Storm Water Drainage Pipe Installation - LOP035</t>
  </si>
  <si>
    <t>Drainage - Mill Road</t>
  </si>
  <si>
    <t>Academy Hall Repairs</t>
  </si>
  <si>
    <t>Canal Street Lighting</t>
  </si>
  <si>
    <t>Jude Lane and West Street</t>
  </si>
  <si>
    <t>Town Hall Annex Renovations/Emergency Op Center</t>
  </si>
  <si>
    <t>Library Energy Efficiency Measures - Boiler and Lights</t>
  </si>
  <si>
    <t>Health Department Renovation</t>
  </si>
  <si>
    <t>Merrit/Nutmeg/Commerce Road Rehabilitation</t>
  </si>
  <si>
    <t>Great Brook and Cherry Street Culvert</t>
  </si>
  <si>
    <t>Western Hills Golf Course Club House Repairs</t>
  </si>
  <si>
    <t>Underground Storage Tank Removal</t>
  </si>
  <si>
    <t>Public Works Renovations</t>
  </si>
  <si>
    <t>Andover Total:</t>
  </si>
  <si>
    <t>Brookfield Total:</t>
  </si>
  <si>
    <t>Canton Total:</t>
  </si>
  <si>
    <t>Coventry Total:</t>
  </si>
  <si>
    <t>Danbury Total:</t>
  </si>
  <si>
    <t>Killingly Total:</t>
  </si>
  <si>
    <t>Killingworth Total:</t>
  </si>
  <si>
    <t>Marlborough Total:</t>
  </si>
  <si>
    <t>New London Total:</t>
  </si>
  <si>
    <t>North Branford Total:</t>
  </si>
  <si>
    <t>Rocky Hill Total:</t>
  </si>
  <si>
    <t>Shelton Total:</t>
  </si>
  <si>
    <t>Southington Total:</t>
  </si>
  <si>
    <t>South Windsor Total:</t>
  </si>
  <si>
    <t>Trumbull Total:</t>
  </si>
  <si>
    <t>Waterbury Total:</t>
  </si>
  <si>
    <t>Windham Total:</t>
  </si>
  <si>
    <t>GRAND TOTAL:</t>
  </si>
  <si>
    <t>LoCIP Payment List #332</t>
  </si>
  <si>
    <t>Payment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</si>
</sst>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$&quot;#,##0.00;\(&quot;$&quot;#,##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8"/>
      <color rgb="FF000000"/>
      <name val="Arial"/>
      <family val="2"/>
    </font>
    <font>
      <b/>
      <sz val="9"/>
      <color rgb="FFFFFFFF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rgb="FF80808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 readingOrder="1"/>
    </xf>
    <xf numFmtId="164" fontId="2" fillId="0" borderId="0" xfId="0" applyNumberFormat="1" applyFont="1" applyFill="1" applyBorder="1" applyAlignment="1">
      <alignment horizontal="left" wrapText="1" readingOrder="1"/>
    </xf>
    <xf numFmtId="164" fontId="2" fillId="0" borderId="0" xfId="0" applyNumberFormat="1" applyFont="1" applyFill="1" applyBorder="1" applyAlignment="1">
      <alignment horizontal="right" wrapText="1" readingOrder="1"/>
    </xf>
    <xf numFmtId="164" fontId="3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righ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4" fillId="3" borderId="2" xfId="0" applyNumberFormat="1" applyFont="1" applyFill="1" applyBorder="1" applyAlignment="1">
      <alignment horizontal="left" wrapText="1" readingOrder="1"/>
    </xf>
    <xf numFmtId="0" fontId="4" fillId="3" borderId="2" xfId="0" applyNumberFormat="1" applyFont="1" applyFill="1" applyBorder="1" applyAlignment="1">
      <alignment horizontal="center" wrapText="1" readingOrder="1"/>
    </xf>
    <xf numFmtId="0" fontId="4" fillId="3" borderId="2" xfId="0" applyNumberFormat="1" applyFont="1" applyFill="1" applyBorder="1" applyAlignment="1">
      <alignment horizontal="right" wrapText="1" readingOrder="1"/>
    </xf>
    <xf numFmtId="0" fontId="2" fillId="4" borderId="0" xfId="0" applyNumberFormat="1" applyFont="1" applyFill="1" applyBorder="1" applyAlignment="1">
      <alignment horizontal="left" wrapText="1" readingOrder="1"/>
    </xf>
    <xf numFmtId="164" fontId="2" fillId="4" borderId="0" xfId="0" applyNumberFormat="1" applyFont="1" applyFill="1" applyBorder="1" applyAlignment="1">
      <alignment horizontal="right" wrapText="1" readingOrder="1"/>
    </xf>
    <xf numFmtId="164" fontId="2" fillId="4" borderId="0" xfId="0" applyNumberFormat="1" applyFont="1" applyFill="1" applyBorder="1" applyAlignment="1">
      <alignment horizontal="left" wrapText="1" readingOrder="1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right"/>
    </xf>
    <xf numFmtId="0" fontId="4" fillId="3" borderId="8" xfId="0" applyNumberFormat="1" applyFont="1" applyFill="1" applyBorder="1" applyAlignment="1">
      <alignment horizontal="left" wrapText="1" readingOrder="1"/>
    </xf>
    <xf numFmtId="0" fontId="2" fillId="0" borderId="6" xfId="0" applyNumberFormat="1" applyFont="1" applyFill="1" applyBorder="1" applyAlignment="1">
      <alignment horizontal="left" wrapText="1" readingOrder="1"/>
    </xf>
    <xf numFmtId="164" fontId="2" fillId="0" borderId="7" xfId="0" applyNumberFormat="1" applyFont="1" applyFill="1" applyBorder="1" applyAlignment="1">
      <alignment horizontal="right" wrapText="1" readingOrder="1"/>
    </xf>
    <xf numFmtId="164" fontId="3" fillId="0" borderId="7" xfId="0" applyNumberFormat="1" applyFont="1" applyFill="1" applyBorder="1" applyAlignment="1">
      <alignment horizontal="right" wrapText="1" readingOrder="1"/>
    </xf>
    <xf numFmtId="0" fontId="2" fillId="4" borderId="6" xfId="0" applyNumberFormat="1" applyFont="1" applyFill="1" applyBorder="1" applyAlignment="1">
      <alignment horizontal="left" wrapText="1" readingOrder="1"/>
    </xf>
    <xf numFmtId="164" fontId="2" fillId="4" borderId="7" xfId="0" applyNumberFormat="1" applyFont="1" applyFill="1" applyBorder="1" applyAlignment="1">
      <alignment horizontal="right" wrapText="1" readingOrder="1"/>
    </xf>
    <xf numFmtId="164" fontId="3" fillId="4" borderId="7" xfId="0" applyNumberFormat="1" applyFont="1" applyFill="1" applyBorder="1" applyAlignment="1">
      <alignment horizontal="right" wrapText="1" readingOrder="1"/>
    </xf>
    <xf numFmtId="0" fontId="1" fillId="0" borderId="7" xfId="0" applyFont="1" applyFill="1" applyBorder="1" applyAlignment="1">
      <alignment horizontal="left"/>
    </xf>
    <xf numFmtId="0" fontId="7" fillId="5" borderId="10" xfId="0" applyNumberFormat="1" applyFont="1" applyFill="1" applyBorder="1" applyAlignment="1">
      <alignment horizontal="left" wrapText="1" readingOrder="1"/>
    </xf>
    <xf numFmtId="0" fontId="7" fillId="5" borderId="11" xfId="0" applyNumberFormat="1" applyFont="1" applyFill="1" applyBorder="1" applyAlignment="1">
      <alignment horizontal="left" wrapText="1" readingOrder="1"/>
    </xf>
    <xf numFmtId="164" fontId="7" fillId="5" borderId="11" xfId="0" applyNumberFormat="1" applyFont="1" applyFill="1" applyBorder="1" applyAlignment="1">
      <alignment horizontal="right" wrapText="1" readingOrder="1"/>
    </xf>
    <xf numFmtId="164" fontId="7" fillId="5" borderId="12" xfId="0" applyNumberFormat="1" applyFont="1" applyFill="1" applyBorder="1" applyAlignment="1">
      <alignment horizontal="right" wrapText="1" readingOrder="1"/>
    </xf>
    <xf numFmtId="0" fontId="2" fillId="0" borderId="13" xfId="0" applyNumberFormat="1" applyFont="1" applyFill="1" applyBorder="1" applyAlignment="1">
      <alignment horizontal="left" wrapText="1" readingOrder="1"/>
    </xf>
    <xf numFmtId="0" fontId="2" fillId="0" borderId="1" xfId="0" applyNumberFormat="1" applyFont="1" applyFill="1" applyBorder="1" applyAlignment="1">
      <alignment horizontal="left" wrapText="1" readingOrder="1"/>
    </xf>
    <xf numFmtId="164" fontId="2" fillId="0" borderId="1" xfId="0" applyNumberFormat="1" applyFont="1" applyFill="1" applyBorder="1" applyAlignment="1">
      <alignment horizontal="right" wrapText="1" readingOrder="1"/>
    </xf>
    <xf numFmtId="164" fontId="2" fillId="0" borderId="1" xfId="0" applyNumberFormat="1" applyFont="1" applyFill="1" applyBorder="1" applyAlignment="1">
      <alignment horizontal="left" wrapText="1" readingOrder="1"/>
    </xf>
    <xf numFmtId="164" fontId="2" fillId="0" borderId="14" xfId="0" applyNumberFormat="1" applyFont="1" applyFill="1" applyBorder="1" applyAlignment="1">
      <alignment horizontal="right" wrapText="1" readingOrder="1"/>
    </xf>
    <xf numFmtId="0" fontId="2" fillId="0" borderId="15" xfId="0" applyNumberFormat="1" applyFont="1" applyFill="1" applyBorder="1" applyAlignment="1">
      <alignment horizontal="left" wrapText="1" readingOrder="1"/>
    </xf>
    <xf numFmtId="0" fontId="2" fillId="0" borderId="16" xfId="0" applyNumberFormat="1" applyFont="1" applyFill="1" applyBorder="1" applyAlignment="1">
      <alignment horizontal="left" wrapText="1" readingOrder="1"/>
    </xf>
    <xf numFmtId="0" fontId="1" fillId="0" borderId="16" xfId="0" applyFont="1" applyFill="1" applyBorder="1" applyAlignment="1">
      <alignment horizontal="right"/>
    </xf>
    <xf numFmtId="164" fontId="3" fillId="0" borderId="17" xfId="0" applyNumberFormat="1" applyFont="1" applyFill="1" applyBorder="1" applyAlignment="1">
      <alignment horizontal="right" wrapText="1" readingOrder="1"/>
    </xf>
    <xf numFmtId="0" fontId="2" fillId="4" borderId="15" xfId="0" applyNumberFormat="1" applyFont="1" applyFill="1" applyBorder="1" applyAlignment="1">
      <alignment horizontal="left" wrapText="1" readingOrder="1"/>
    </xf>
    <xf numFmtId="0" fontId="2" fillId="4" borderId="16" xfId="0" applyNumberFormat="1" applyFont="1" applyFill="1" applyBorder="1" applyAlignment="1">
      <alignment horizontal="left" wrapText="1" readingOrder="1"/>
    </xf>
    <xf numFmtId="0" fontId="1" fillId="4" borderId="16" xfId="0" applyFont="1" applyFill="1" applyBorder="1" applyAlignment="1">
      <alignment horizontal="right"/>
    </xf>
    <xf numFmtId="164" fontId="3" fillId="4" borderId="17" xfId="0" applyNumberFormat="1" applyFont="1" applyFill="1" applyBorder="1" applyAlignment="1">
      <alignment horizontal="right" wrapText="1" readingOrder="1"/>
    </xf>
    <xf numFmtId="164" fontId="2" fillId="0" borderId="16" xfId="0" applyNumberFormat="1" applyFont="1" applyFill="1" applyBorder="1" applyAlignment="1">
      <alignment horizontal="right" wrapText="1" readingOrder="1"/>
    </xf>
    <xf numFmtId="164" fontId="2" fillId="4" borderId="16" xfId="0" applyNumberFormat="1" applyFont="1" applyFill="1" applyBorder="1" applyAlignment="1">
      <alignment horizontal="right" wrapText="1" readingOrder="1"/>
    </xf>
    <xf numFmtId="0" fontId="2" fillId="0" borderId="18" xfId="0" applyNumberFormat="1" applyFont="1" applyFill="1" applyBorder="1" applyAlignment="1">
      <alignment horizontal="left" wrapText="1" readingOrder="1"/>
    </xf>
    <xf numFmtId="0" fontId="2" fillId="0" borderId="19" xfId="0" applyNumberFormat="1" applyFont="1" applyFill="1" applyBorder="1" applyAlignment="1">
      <alignment horizontal="left" wrapText="1" readingOrder="1"/>
    </xf>
    <xf numFmtId="164" fontId="2" fillId="0" borderId="19" xfId="0" applyNumberFormat="1" applyFont="1" applyFill="1" applyBorder="1" applyAlignment="1">
      <alignment horizontal="right" wrapText="1" readingOrder="1"/>
    </xf>
    <xf numFmtId="164" fontId="2" fillId="0" borderId="19" xfId="0" applyNumberFormat="1" applyFont="1" applyFill="1" applyBorder="1" applyAlignment="1">
      <alignment horizontal="left" wrapText="1" readingOrder="1"/>
    </xf>
    <xf numFmtId="164" fontId="2" fillId="0" borderId="20" xfId="0" applyNumberFormat="1" applyFont="1" applyFill="1" applyBorder="1" applyAlignment="1">
      <alignment horizontal="right" wrapText="1" readingOrder="1"/>
    </xf>
    <xf numFmtId="0" fontId="2" fillId="4" borderId="18" xfId="0" applyNumberFormat="1" applyFont="1" applyFill="1" applyBorder="1" applyAlignment="1">
      <alignment horizontal="left" wrapText="1" readingOrder="1"/>
    </xf>
    <xf numFmtId="0" fontId="2" fillId="4" borderId="19" xfId="0" applyNumberFormat="1" applyFont="1" applyFill="1" applyBorder="1" applyAlignment="1">
      <alignment horizontal="left" wrapText="1" readingOrder="1"/>
    </xf>
    <xf numFmtId="164" fontId="2" fillId="4" borderId="19" xfId="0" applyNumberFormat="1" applyFont="1" applyFill="1" applyBorder="1" applyAlignment="1">
      <alignment horizontal="right" wrapText="1" readingOrder="1"/>
    </xf>
    <xf numFmtId="164" fontId="3" fillId="4" borderId="20" xfId="0" applyNumberFormat="1" applyFont="1" applyFill="1" applyBorder="1" applyAlignment="1">
      <alignment horizontal="right" wrapText="1" readingOrder="1"/>
    </xf>
    <xf numFmtId="164" fontId="3" fillId="0" borderId="20" xfId="0" applyNumberFormat="1" applyFont="1" applyFill="1" applyBorder="1" applyAlignment="1">
      <alignment horizontal="right" wrapText="1" readingOrder="1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left" wrapText="1" readingOrder="1"/>
    </xf>
    <xf numFmtId="164" fontId="3" fillId="4" borderId="16" xfId="0" applyNumberFormat="1" applyFont="1" applyFill="1" applyBorder="1" applyAlignment="1">
      <alignment horizontal="left" wrapText="1" readingOrder="1"/>
    </xf>
    <xf numFmtId="164" fontId="3" fillId="4" borderId="19" xfId="0" applyNumberFormat="1" applyFont="1" applyFill="1" applyBorder="1" applyAlignment="1">
      <alignment horizontal="left" wrapText="1" readingOrder="1"/>
    </xf>
    <xf numFmtId="164" fontId="3" fillId="4" borderId="0" xfId="0" applyNumberFormat="1" applyFont="1" applyFill="1" applyBorder="1" applyAlignment="1">
      <alignment horizontal="left" wrapText="1" readingOrder="1"/>
    </xf>
    <xf numFmtId="164" fontId="3" fillId="0" borderId="19" xfId="0" applyNumberFormat="1" applyFont="1" applyFill="1" applyBorder="1" applyAlignment="1">
      <alignment horizontal="left" wrapText="1" readingOrder="1"/>
    </xf>
    <xf numFmtId="164" fontId="7" fillId="5" borderId="11" xfId="0" applyNumberFormat="1" applyFont="1" applyFill="1" applyBorder="1" applyAlignment="1">
      <alignment horizontal="left" wrapText="1" readingOrder="1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wrapText="1" readingOrder="1"/>
    </xf>
    <xf numFmtId="0" fontId="4" fillId="3" borderId="9" xfId="0" applyNumberFormat="1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56"/>
  <sheetViews>
    <sheetView showGridLines="0" tabSelected="1" workbookViewId="0">
      <selection activeCell="L14" sqref="L14"/>
    </sheetView>
  </sheetViews>
  <sheetFormatPr defaultRowHeight="14.4"/>
  <cols>
    <col min="2" max="2" width="4.6640625" customWidth="1"/>
    <col min="3" max="3" width="10.33203125" bestFit="1" customWidth="1"/>
    <col min="4" max="4" width="7.88671875" bestFit="1" customWidth="1"/>
    <col min="5" max="5" width="49.88671875" bestFit="1" customWidth="1"/>
    <col min="6" max="6" width="10.44140625" style="6" customWidth="1"/>
    <col min="7" max="7" width="2" style="6" customWidth="1"/>
    <col min="8" max="8" width="15.6640625" style="1" bestFit="1" customWidth="1"/>
    <col min="9" max="9" width="9.88671875" style="6" bestFit="1" customWidth="1"/>
    <col min="10" max="10" width="5.109375" customWidth="1"/>
  </cols>
  <sheetData>
    <row r="1" spans="3:9">
      <c r="C1" s="15"/>
      <c r="D1" s="16"/>
      <c r="E1" s="16"/>
      <c r="F1" s="17"/>
      <c r="G1" s="17"/>
      <c r="H1" s="58"/>
      <c r="I1" s="18"/>
    </row>
    <row r="2" spans="3:9" ht="18" customHeight="1">
      <c r="C2" s="66" t="s">
        <v>100</v>
      </c>
      <c r="D2" s="67"/>
      <c r="E2" s="67"/>
      <c r="F2" s="67"/>
      <c r="G2" s="67"/>
      <c r="H2" s="67"/>
      <c r="I2" s="68"/>
    </row>
    <row r="3" spans="3:9">
      <c r="C3" s="19"/>
      <c r="D3" s="7"/>
      <c r="E3" s="7"/>
      <c r="F3" s="8"/>
      <c r="G3" s="8"/>
      <c r="H3" s="59"/>
      <c r="I3" s="20"/>
    </row>
    <row r="4" spans="3:9" ht="4.5" customHeight="1">
      <c r="C4" s="19"/>
      <c r="D4" s="7"/>
      <c r="E4" s="7"/>
      <c r="F4" s="8"/>
      <c r="G4" s="8"/>
      <c r="H4" s="59"/>
      <c r="I4" s="20"/>
    </row>
    <row r="5" spans="3:9" s="1" customFormat="1" ht="35.4" customHeight="1" thickBot="1">
      <c r="C5" s="21" t="s">
        <v>0</v>
      </c>
      <c r="D5" s="10" t="s">
        <v>1</v>
      </c>
      <c r="E5" s="9" t="s">
        <v>51</v>
      </c>
      <c r="F5" s="10" t="s">
        <v>101</v>
      </c>
      <c r="G5" s="11"/>
      <c r="H5" s="69" t="s">
        <v>52</v>
      </c>
      <c r="I5" s="70"/>
    </row>
    <row r="6" spans="3:9" s="1" customFormat="1" ht="22.2" customHeight="1" thickTop="1">
      <c r="C6" s="33" t="s">
        <v>2</v>
      </c>
      <c r="D6" s="34" t="s">
        <v>3</v>
      </c>
      <c r="E6" s="34" t="s">
        <v>53</v>
      </c>
      <c r="F6" s="35">
        <v>25107.03</v>
      </c>
      <c r="G6" s="35"/>
      <c r="H6" s="36"/>
      <c r="I6" s="37"/>
    </row>
    <row r="7" spans="3:9" s="1" customFormat="1">
      <c r="C7" s="38"/>
      <c r="D7" s="39"/>
      <c r="E7" s="39"/>
      <c r="F7" s="40"/>
      <c r="G7" s="40"/>
      <c r="H7" s="60" t="s">
        <v>82</v>
      </c>
      <c r="I7" s="41">
        <f>F6</f>
        <v>25107.03</v>
      </c>
    </row>
    <row r="8" spans="3:9" s="1" customFormat="1">
      <c r="C8" s="25" t="s">
        <v>4</v>
      </c>
      <c r="D8" s="12" t="s">
        <v>5</v>
      </c>
      <c r="E8" s="12" t="s">
        <v>54</v>
      </c>
      <c r="F8" s="13">
        <v>96568</v>
      </c>
      <c r="G8" s="13"/>
      <c r="H8" s="14"/>
      <c r="I8" s="26"/>
    </row>
    <row r="9" spans="3:9" s="1" customFormat="1">
      <c r="C9" s="42"/>
      <c r="D9" s="43"/>
      <c r="E9" s="43"/>
      <c r="F9" s="44"/>
      <c r="G9" s="44"/>
      <c r="H9" s="61" t="s">
        <v>83</v>
      </c>
      <c r="I9" s="45">
        <f>F8</f>
        <v>96568</v>
      </c>
    </row>
    <row r="10" spans="3:9" s="1" customFormat="1">
      <c r="C10" s="22" t="s">
        <v>6</v>
      </c>
      <c r="D10" s="2" t="s">
        <v>7</v>
      </c>
      <c r="E10" s="2" t="s">
        <v>55</v>
      </c>
      <c r="F10" s="4">
        <v>6800</v>
      </c>
      <c r="G10" s="4"/>
      <c r="H10" s="3"/>
      <c r="I10" s="23"/>
    </row>
    <row r="11" spans="3:9" s="1" customFormat="1">
      <c r="C11" s="38"/>
      <c r="D11" s="39"/>
      <c r="E11" s="39"/>
      <c r="F11" s="46"/>
      <c r="G11" s="46"/>
      <c r="H11" s="60" t="s">
        <v>84</v>
      </c>
      <c r="I11" s="41">
        <f>F10</f>
        <v>6800</v>
      </c>
    </row>
    <row r="12" spans="3:9" s="1" customFormat="1">
      <c r="C12" s="25" t="s">
        <v>8</v>
      </c>
      <c r="D12" s="12" t="s">
        <v>9</v>
      </c>
      <c r="E12" s="12" t="s">
        <v>56</v>
      </c>
      <c r="F12" s="13">
        <v>23995</v>
      </c>
      <c r="G12" s="13"/>
      <c r="H12" s="14"/>
      <c r="I12" s="26"/>
    </row>
    <row r="13" spans="3:9" s="1" customFormat="1">
      <c r="C13" s="42"/>
      <c r="D13" s="43"/>
      <c r="E13" s="43"/>
      <c r="F13" s="47"/>
      <c r="G13" s="47"/>
      <c r="H13" s="61" t="s">
        <v>85</v>
      </c>
      <c r="I13" s="45">
        <f>F12</f>
        <v>23995</v>
      </c>
    </row>
    <row r="14" spans="3:9" s="1" customFormat="1">
      <c r="C14" s="22" t="s">
        <v>10</v>
      </c>
      <c r="D14" s="2" t="s">
        <v>11</v>
      </c>
      <c r="E14" s="2" t="s">
        <v>57</v>
      </c>
      <c r="F14" s="4">
        <v>32431.5</v>
      </c>
      <c r="G14" s="4"/>
      <c r="H14" s="3"/>
      <c r="I14" s="23"/>
    </row>
    <row r="15" spans="3:9" s="1" customFormat="1">
      <c r="C15" s="22" t="s">
        <v>10</v>
      </c>
      <c r="D15" s="2" t="s">
        <v>12</v>
      </c>
      <c r="E15" s="2" t="s">
        <v>58</v>
      </c>
      <c r="F15" s="4">
        <v>121906.94</v>
      </c>
      <c r="G15" s="4"/>
      <c r="H15" s="3"/>
      <c r="I15" s="23"/>
    </row>
    <row r="16" spans="3:9" s="1" customFormat="1">
      <c r="C16" s="22" t="s">
        <v>10</v>
      </c>
      <c r="D16" s="2" t="s">
        <v>13</v>
      </c>
      <c r="E16" s="2" t="s">
        <v>59</v>
      </c>
      <c r="F16" s="4">
        <v>30008.17</v>
      </c>
      <c r="G16" s="4"/>
      <c r="H16" s="3"/>
      <c r="I16" s="23"/>
    </row>
    <row r="17" spans="3:9" s="1" customFormat="1">
      <c r="C17" s="22" t="s">
        <v>10</v>
      </c>
      <c r="D17" s="2" t="s">
        <v>14</v>
      </c>
      <c r="E17" s="2" t="s">
        <v>60</v>
      </c>
      <c r="F17" s="4">
        <v>20560</v>
      </c>
      <c r="G17" s="4"/>
      <c r="I17" s="28"/>
    </row>
    <row r="18" spans="3:9" s="1" customFormat="1">
      <c r="C18" s="38"/>
      <c r="D18" s="39"/>
      <c r="E18" s="39"/>
      <c r="F18" s="46"/>
      <c r="G18" s="46"/>
      <c r="H18" s="60" t="s">
        <v>86</v>
      </c>
      <c r="I18" s="41">
        <f>F17+F16+F15+F14</f>
        <v>204906.61</v>
      </c>
    </row>
    <row r="19" spans="3:9" s="1" customFormat="1">
      <c r="C19" s="25" t="s">
        <v>15</v>
      </c>
      <c r="D19" s="12" t="s">
        <v>16</v>
      </c>
      <c r="E19" s="12" t="s">
        <v>61</v>
      </c>
      <c r="F19" s="13">
        <v>61602.720000000001</v>
      </c>
      <c r="G19" s="13"/>
      <c r="H19" s="14"/>
      <c r="I19" s="26"/>
    </row>
    <row r="20" spans="3:9" s="1" customFormat="1">
      <c r="C20" s="25" t="s">
        <v>15</v>
      </c>
      <c r="D20" s="12" t="s">
        <v>17</v>
      </c>
      <c r="E20" s="12" t="s">
        <v>62</v>
      </c>
      <c r="F20" s="13">
        <v>240120.81</v>
      </c>
      <c r="G20" s="13"/>
      <c r="H20" s="14"/>
      <c r="I20" s="26"/>
    </row>
    <row r="21" spans="3:9" s="1" customFormat="1">
      <c r="C21" s="25" t="s">
        <v>15</v>
      </c>
      <c r="D21" s="12" t="s">
        <v>18</v>
      </c>
      <c r="E21" s="12" t="s">
        <v>63</v>
      </c>
      <c r="F21" s="13">
        <v>82792.72</v>
      </c>
      <c r="G21" s="13"/>
      <c r="H21" s="14"/>
      <c r="I21" s="26"/>
    </row>
    <row r="22" spans="3:9" s="1" customFormat="1">
      <c r="C22" s="25" t="s">
        <v>15</v>
      </c>
      <c r="D22" s="12" t="s">
        <v>19</v>
      </c>
      <c r="E22" s="12" t="s">
        <v>64</v>
      </c>
      <c r="F22" s="13">
        <v>16000</v>
      </c>
      <c r="G22" s="13"/>
      <c r="H22" s="14"/>
      <c r="I22" s="26"/>
    </row>
    <row r="23" spans="3:9" s="1" customFormat="1">
      <c r="C23" s="25" t="s">
        <v>15</v>
      </c>
      <c r="D23" s="12" t="s">
        <v>20</v>
      </c>
      <c r="E23" s="12" t="s">
        <v>65</v>
      </c>
      <c r="F23" s="13">
        <v>4699.75</v>
      </c>
      <c r="G23" s="13"/>
      <c r="H23" s="14"/>
      <c r="I23" s="26"/>
    </row>
    <row r="24" spans="3:9" s="1" customFormat="1">
      <c r="C24" s="25" t="s">
        <v>15</v>
      </c>
      <c r="D24" s="12" t="s">
        <v>21</v>
      </c>
      <c r="E24" s="12" t="s">
        <v>66</v>
      </c>
      <c r="F24" s="13">
        <v>19603.5</v>
      </c>
      <c r="G24" s="13"/>
      <c r="H24" s="14"/>
      <c r="I24" s="26"/>
    </row>
    <row r="25" spans="3:9" s="1" customFormat="1">
      <c r="C25" s="42"/>
      <c r="D25" s="43"/>
      <c r="E25" s="43"/>
      <c r="F25" s="47"/>
      <c r="G25" s="47"/>
      <c r="H25" s="61" t="s">
        <v>87</v>
      </c>
      <c r="I25" s="45">
        <f>F24++F23+F22+F21+F20+F19</f>
        <v>424819.5</v>
      </c>
    </row>
    <row r="26" spans="3:9" s="1" customFormat="1">
      <c r="C26" s="48" t="s">
        <v>22</v>
      </c>
      <c r="D26" s="49" t="s">
        <v>23</v>
      </c>
      <c r="E26" s="49" t="s">
        <v>67</v>
      </c>
      <c r="F26" s="50">
        <v>158622.84</v>
      </c>
      <c r="G26" s="50"/>
      <c r="H26" s="51"/>
      <c r="I26" s="52"/>
    </row>
    <row r="27" spans="3:9" s="1" customFormat="1">
      <c r="C27" s="38"/>
      <c r="D27" s="39"/>
      <c r="E27" s="39"/>
      <c r="F27" s="46"/>
      <c r="G27" s="46"/>
      <c r="H27" s="60" t="s">
        <v>88</v>
      </c>
      <c r="I27" s="41">
        <f>F26</f>
        <v>158622.84</v>
      </c>
    </row>
    <row r="28" spans="3:9" s="1" customFormat="1">
      <c r="C28" s="53" t="s">
        <v>24</v>
      </c>
      <c r="D28" s="54" t="s">
        <v>25</v>
      </c>
      <c r="E28" s="54" t="s">
        <v>68</v>
      </c>
      <c r="F28" s="55">
        <v>36348</v>
      </c>
      <c r="G28" s="55"/>
      <c r="H28" s="62"/>
      <c r="I28" s="56"/>
    </row>
    <row r="29" spans="3:9" s="1" customFormat="1">
      <c r="C29" s="42"/>
      <c r="D29" s="43"/>
      <c r="E29" s="43"/>
      <c r="F29" s="47"/>
      <c r="G29" s="47"/>
      <c r="H29" s="61" t="s">
        <v>89</v>
      </c>
      <c r="I29" s="45">
        <f>F28</f>
        <v>36348</v>
      </c>
    </row>
    <row r="30" spans="3:9" s="1" customFormat="1">
      <c r="C30" s="22" t="s">
        <v>26</v>
      </c>
      <c r="D30" s="2" t="s">
        <v>27</v>
      </c>
      <c r="E30" s="2" t="s">
        <v>69</v>
      </c>
      <c r="F30" s="4">
        <v>2505.66</v>
      </c>
      <c r="G30" s="4"/>
      <c r="H30" s="5"/>
      <c r="I30" s="24"/>
    </row>
    <row r="31" spans="3:9" s="1" customFormat="1">
      <c r="C31" s="38"/>
      <c r="D31" s="39"/>
      <c r="E31" s="39"/>
      <c r="F31" s="46"/>
      <c r="G31" s="46"/>
      <c r="H31" s="60" t="s">
        <v>90</v>
      </c>
      <c r="I31" s="41">
        <f>F30</f>
        <v>2505.66</v>
      </c>
    </row>
    <row r="32" spans="3:9" s="1" customFormat="1" ht="13.8" customHeight="1">
      <c r="C32" s="53" t="s">
        <v>28</v>
      </c>
      <c r="D32" s="54" t="s">
        <v>29</v>
      </c>
      <c r="E32" s="54" t="s">
        <v>70</v>
      </c>
      <c r="F32" s="55">
        <v>8488.61</v>
      </c>
      <c r="G32" s="55"/>
      <c r="H32" s="62"/>
      <c r="I32" s="56"/>
    </row>
    <row r="33" spans="3:9" s="1" customFormat="1" ht="13.8" customHeight="1">
      <c r="C33" s="42"/>
      <c r="D33" s="43"/>
      <c r="E33" s="43"/>
      <c r="F33" s="47"/>
      <c r="G33" s="47"/>
      <c r="H33" s="61" t="s">
        <v>91</v>
      </c>
      <c r="I33" s="45">
        <f>F32</f>
        <v>8488.61</v>
      </c>
    </row>
    <row r="34" spans="3:9" s="1" customFormat="1">
      <c r="C34" s="22" t="s">
        <v>30</v>
      </c>
      <c r="D34" s="2" t="s">
        <v>31</v>
      </c>
      <c r="E34" s="2" t="s">
        <v>71</v>
      </c>
      <c r="F34" s="4">
        <v>65000</v>
      </c>
      <c r="G34" s="4"/>
      <c r="H34" s="5"/>
      <c r="I34" s="24"/>
    </row>
    <row r="35" spans="3:9" s="1" customFormat="1">
      <c r="C35" s="38"/>
      <c r="D35" s="39"/>
      <c r="E35" s="39"/>
      <c r="F35" s="46"/>
      <c r="G35" s="46"/>
      <c r="H35" s="60" t="s">
        <v>92</v>
      </c>
      <c r="I35" s="41">
        <f>F34</f>
        <v>65000</v>
      </c>
    </row>
    <row r="36" spans="3:9" s="1" customFormat="1">
      <c r="C36" s="25" t="s">
        <v>32</v>
      </c>
      <c r="D36" s="12" t="s">
        <v>33</v>
      </c>
      <c r="E36" s="12" t="s">
        <v>72</v>
      </c>
      <c r="F36" s="13">
        <v>17500</v>
      </c>
      <c r="G36" s="13"/>
      <c r="H36" s="63"/>
      <c r="I36" s="27"/>
    </row>
    <row r="37" spans="3:9" s="1" customFormat="1">
      <c r="C37" s="42"/>
      <c r="D37" s="43"/>
      <c r="E37" s="43"/>
      <c r="F37" s="47"/>
      <c r="G37" s="47"/>
      <c r="H37" s="61" t="s">
        <v>93</v>
      </c>
      <c r="I37" s="45">
        <f>F36</f>
        <v>17500</v>
      </c>
    </row>
    <row r="38" spans="3:9" s="1" customFormat="1">
      <c r="C38" s="48" t="s">
        <v>34</v>
      </c>
      <c r="D38" s="49" t="s">
        <v>35</v>
      </c>
      <c r="E38" s="49" t="s">
        <v>73</v>
      </c>
      <c r="F38" s="50">
        <v>15843.93</v>
      </c>
      <c r="G38" s="50"/>
      <c r="H38" s="64"/>
      <c r="I38" s="57"/>
    </row>
    <row r="39" spans="3:9" s="1" customFormat="1">
      <c r="C39" s="38"/>
      <c r="D39" s="39"/>
      <c r="E39" s="39"/>
      <c r="F39" s="46"/>
      <c r="G39" s="46"/>
      <c r="H39" s="60" t="s">
        <v>94</v>
      </c>
      <c r="I39" s="41">
        <f>F38</f>
        <v>15843.93</v>
      </c>
    </row>
    <row r="40" spans="3:9" s="1" customFormat="1">
      <c r="C40" s="53" t="s">
        <v>36</v>
      </c>
      <c r="D40" s="54" t="s">
        <v>37</v>
      </c>
      <c r="E40" s="54" t="s">
        <v>74</v>
      </c>
      <c r="F40" s="55">
        <v>138703.63</v>
      </c>
      <c r="G40" s="55"/>
      <c r="H40" s="62"/>
      <c r="I40" s="56"/>
    </row>
    <row r="41" spans="3:9" s="1" customFormat="1">
      <c r="C41" s="25" t="s">
        <v>36</v>
      </c>
      <c r="D41" s="12" t="s">
        <v>37</v>
      </c>
      <c r="E41" s="12" t="s">
        <v>74</v>
      </c>
      <c r="F41" s="13">
        <v>18552.5</v>
      </c>
      <c r="G41" s="13"/>
      <c r="H41" s="63"/>
      <c r="I41" s="27"/>
    </row>
    <row r="42" spans="3:9" s="1" customFormat="1">
      <c r="C42" s="25" t="s">
        <v>36</v>
      </c>
      <c r="D42" s="12" t="s">
        <v>37</v>
      </c>
      <c r="E42" s="12" t="s">
        <v>74</v>
      </c>
      <c r="F42" s="13">
        <v>66515.06</v>
      </c>
      <c r="G42" s="13"/>
      <c r="H42" s="63"/>
      <c r="I42" s="27"/>
    </row>
    <row r="43" spans="3:9" s="1" customFormat="1">
      <c r="C43" s="25" t="s">
        <v>36</v>
      </c>
      <c r="D43" s="12" t="s">
        <v>38</v>
      </c>
      <c r="E43" s="12" t="s">
        <v>74</v>
      </c>
      <c r="F43" s="13">
        <v>281650</v>
      </c>
      <c r="G43" s="13"/>
      <c r="H43" s="63"/>
      <c r="I43" s="27"/>
    </row>
    <row r="44" spans="3:9" s="1" customFormat="1">
      <c r="C44" s="42"/>
      <c r="D44" s="43"/>
      <c r="E44" s="43"/>
      <c r="F44" s="47"/>
      <c r="G44" s="47"/>
      <c r="H44" s="61" t="s">
        <v>95</v>
      </c>
      <c r="I44" s="45">
        <f>F43+F42+F41+F40</f>
        <v>505421.19</v>
      </c>
    </row>
    <row r="45" spans="3:9" s="1" customFormat="1">
      <c r="C45" s="48" t="s">
        <v>39</v>
      </c>
      <c r="D45" s="49" t="s">
        <v>40</v>
      </c>
      <c r="E45" s="49" t="s">
        <v>75</v>
      </c>
      <c r="F45" s="50">
        <v>87893.37</v>
      </c>
      <c r="G45" s="50"/>
      <c r="H45" s="64"/>
      <c r="I45" s="57"/>
    </row>
    <row r="46" spans="3:9" s="1" customFormat="1">
      <c r="C46" s="22" t="s">
        <v>39</v>
      </c>
      <c r="D46" s="2" t="s">
        <v>41</v>
      </c>
      <c r="E46" s="2" t="s">
        <v>76</v>
      </c>
      <c r="F46" s="4">
        <v>94000</v>
      </c>
      <c r="G46" s="4"/>
      <c r="H46" s="5"/>
      <c r="I46" s="24"/>
    </row>
    <row r="47" spans="3:9" s="1" customFormat="1">
      <c r="C47" s="22" t="s">
        <v>39</v>
      </c>
      <c r="D47" s="2" t="s">
        <v>42</v>
      </c>
      <c r="E47" s="2" t="s">
        <v>77</v>
      </c>
      <c r="F47" s="4">
        <v>84131.5</v>
      </c>
      <c r="G47" s="4"/>
      <c r="H47" s="5"/>
      <c r="I47" s="24"/>
    </row>
    <row r="48" spans="3:9" s="1" customFormat="1">
      <c r="C48" s="38"/>
      <c r="D48" s="39"/>
      <c r="E48" s="39"/>
      <c r="F48" s="46"/>
      <c r="G48" s="46"/>
      <c r="H48" s="60" t="s">
        <v>96</v>
      </c>
      <c r="I48" s="41">
        <f>F47+F46+F45</f>
        <v>266024.87</v>
      </c>
    </row>
    <row r="49" spans="3:9" s="1" customFormat="1">
      <c r="C49" s="53" t="s">
        <v>43</v>
      </c>
      <c r="D49" s="54" t="s">
        <v>44</v>
      </c>
      <c r="E49" s="54" t="s">
        <v>78</v>
      </c>
      <c r="F49" s="55">
        <v>4001.92</v>
      </c>
      <c r="G49" s="55"/>
      <c r="H49" s="62"/>
      <c r="I49" s="56"/>
    </row>
    <row r="50" spans="3:9" s="1" customFormat="1">
      <c r="C50" s="25" t="s">
        <v>43</v>
      </c>
      <c r="D50" s="12" t="s">
        <v>45</v>
      </c>
      <c r="E50" s="12" t="s">
        <v>79</v>
      </c>
      <c r="F50" s="13">
        <v>4660</v>
      </c>
      <c r="G50" s="13"/>
      <c r="H50" s="63"/>
      <c r="I50" s="27"/>
    </row>
    <row r="51" spans="3:9" s="1" customFormat="1">
      <c r="C51" s="25" t="s">
        <v>43</v>
      </c>
      <c r="D51" s="12" t="s">
        <v>46</v>
      </c>
      <c r="E51" s="12" t="s">
        <v>80</v>
      </c>
      <c r="F51" s="13">
        <v>2944.59</v>
      </c>
      <c r="G51" s="13"/>
      <c r="H51" s="63"/>
      <c r="I51" s="27"/>
    </row>
    <row r="52" spans="3:9" s="1" customFormat="1">
      <c r="C52" s="42"/>
      <c r="D52" s="43"/>
      <c r="E52" s="43"/>
      <c r="F52" s="47"/>
      <c r="G52" s="47"/>
      <c r="H52" s="61" t="s">
        <v>97</v>
      </c>
      <c r="I52" s="45">
        <f>F51+F50+F49</f>
        <v>11606.51</v>
      </c>
    </row>
    <row r="53" spans="3:9" s="1" customFormat="1">
      <c r="C53" s="22" t="s">
        <v>47</v>
      </c>
      <c r="D53" s="2" t="s">
        <v>48</v>
      </c>
      <c r="E53" s="2" t="s">
        <v>81</v>
      </c>
      <c r="F53" s="4">
        <v>67264.66</v>
      </c>
      <c r="G53" s="4"/>
      <c r="H53" s="5"/>
      <c r="I53" s="24"/>
    </row>
    <row r="54" spans="3:9" s="1" customFormat="1">
      <c r="C54" s="22"/>
      <c r="D54" s="2"/>
      <c r="E54" s="2"/>
      <c r="F54" s="4"/>
      <c r="G54" s="4"/>
      <c r="H54" s="5" t="s">
        <v>98</v>
      </c>
      <c r="I54" s="24">
        <f>F53</f>
        <v>67264.66</v>
      </c>
    </row>
    <row r="55" spans="3:9" s="1" customFormat="1">
      <c r="C55" s="22"/>
      <c r="D55" s="2"/>
      <c r="E55" s="2"/>
      <c r="F55" s="4"/>
      <c r="G55" s="4"/>
      <c r="H55" s="5"/>
      <c r="I55" s="24"/>
    </row>
    <row r="56" spans="3:9" s="1" customFormat="1" ht="15" thickBot="1">
      <c r="C56" s="29" t="s">
        <v>49</v>
      </c>
      <c r="D56" s="30" t="s">
        <v>50</v>
      </c>
      <c r="E56" s="30"/>
      <c r="F56" s="31">
        <v>1936822.41</v>
      </c>
      <c r="G56" s="31"/>
      <c r="H56" s="65" t="s">
        <v>99</v>
      </c>
      <c r="I56" s="32">
        <f>SUM(I6:I55)</f>
        <v>1936822.4099999997</v>
      </c>
    </row>
  </sheetData>
  <mergeCells count="2">
    <mergeCell ref="C2:I2"/>
    <mergeCell ref="H5:I5"/>
  </mergeCells>
  <pageMargins left="0.7" right="0.7" top="0.4" bottom="0.77500000000000002" header="0.4" footer="0.4"/>
  <pageSetup orientation="landscape" horizontalDpi="300" verticalDpi="300" r:id="rId1"/>
  <headerFooter alignWithMargins="0">
    <oddFooter>&amp;R&amp;"Arial,Regular"&amp;10Page Number: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332</vt:lpstr>
      <vt:lpstr>'PL 332'!Print_Titles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Kathleen</dc:creator>
  <cp:lastModifiedBy>Taylor, Kathleen</cp:lastModifiedBy>
  <cp:lastPrinted>2017-12-11T13:51:25Z</cp:lastPrinted>
  <dcterms:created xsi:type="dcterms:W3CDTF">2017-12-07T20:07:54Z</dcterms:created>
  <dcterms:modified xsi:type="dcterms:W3CDTF">2017-12-19T21:05:29Z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