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0" yWindow="-195" windowWidth="18000" windowHeight="12240" activeTab="1"/>
  </bookViews>
  <sheets>
    <sheet name=" PIC List FY 14" sheetId="1" r:id="rId1"/>
    <sheet name="PIC Index FY 14" sheetId="2" r:id="rId2"/>
  </sheets>
  <definedNames>
    <definedName name="_xlnm.Print_Area" localSheetId="0">' PIC List FY 14'!$A$1:$H$59</definedName>
    <definedName name="_xlnm.Print_Area" localSheetId="1">'PIC Index FY 14'!$A$5:$O$174</definedName>
    <definedName name="_xlnm.Print_Titles" localSheetId="1">'PIC Index FY 14'!$1:$5</definedName>
  </definedNames>
  <calcPr calcId="125725"/>
</workbook>
</file>

<file path=xl/calcChain.xml><?xml version="1.0" encoding="utf-8"?>
<calcChain xmlns="http://schemas.openxmlformats.org/spreadsheetml/2006/main">
  <c r="K3" i="2"/>
  <c r="H3"/>
  <c r="I6" s="1"/>
  <c r="I51"/>
  <c r="I55"/>
  <c r="I59"/>
  <c r="I63"/>
  <c r="I67"/>
  <c r="I71"/>
  <c r="I75"/>
  <c r="I79"/>
  <c r="I83"/>
  <c r="I87"/>
  <c r="I91"/>
  <c r="I95"/>
  <c r="I99"/>
  <c r="I103"/>
  <c r="I107"/>
  <c r="I111"/>
  <c r="I115"/>
  <c r="I119"/>
  <c r="I123"/>
  <c r="I127"/>
  <c r="I131"/>
  <c r="I135"/>
  <c r="I139"/>
  <c r="I143"/>
  <c r="I147"/>
  <c r="I151"/>
  <c r="I155"/>
  <c r="I159"/>
  <c r="I163"/>
  <c r="I167"/>
  <c r="I171"/>
  <c r="D3"/>
  <c r="E6" s="1"/>
  <c r="E34"/>
  <c r="E46"/>
  <c r="E54"/>
  <c r="E62"/>
  <c r="E70"/>
  <c r="E78"/>
  <c r="E86"/>
  <c r="E94"/>
  <c r="E102"/>
  <c r="E110"/>
  <c r="E118"/>
  <c r="E126"/>
  <c r="E134"/>
  <c r="E142"/>
  <c r="E150"/>
  <c r="E158"/>
  <c r="E166"/>
  <c r="E174"/>
  <c r="F3"/>
  <c r="G62" s="1"/>
  <c r="K62"/>
  <c r="M3"/>
  <c r="N62" s="1"/>
  <c r="K95"/>
  <c r="K40"/>
  <c r="K163"/>
  <c r="K162"/>
  <c r="K125"/>
  <c r="K166"/>
  <c r="K80"/>
  <c r="K127"/>
  <c r="K36"/>
  <c r="K155"/>
  <c r="K130"/>
  <c r="K123"/>
  <c r="K122"/>
  <c r="K21"/>
  <c r="G52"/>
  <c r="K52"/>
  <c r="N52"/>
  <c r="K73"/>
  <c r="N73"/>
  <c r="K154"/>
  <c r="G55"/>
  <c r="K55"/>
  <c r="N55"/>
  <c r="G9"/>
  <c r="K9"/>
  <c r="G110"/>
  <c r="K110"/>
  <c r="N110"/>
  <c r="G81"/>
  <c r="K81"/>
  <c r="N81"/>
  <c r="G56"/>
  <c r="K56"/>
  <c r="N56"/>
  <c r="G111"/>
  <c r="K111"/>
  <c r="N111"/>
  <c r="G132"/>
  <c r="K132"/>
  <c r="N132"/>
  <c r="G65"/>
  <c r="K65"/>
  <c r="N65"/>
  <c r="G60"/>
  <c r="K60"/>
  <c r="N60"/>
  <c r="G23"/>
  <c r="K23"/>
  <c r="N23"/>
  <c r="G140"/>
  <c r="K140"/>
  <c r="N140"/>
  <c r="G57"/>
  <c r="K57"/>
  <c r="N57"/>
  <c r="G161"/>
  <c r="K161"/>
  <c r="N161"/>
  <c r="G142"/>
  <c r="K142"/>
  <c r="N142"/>
  <c r="G96"/>
  <c r="K96"/>
  <c r="N96"/>
  <c r="G112"/>
  <c r="K112"/>
  <c r="N112"/>
  <c r="G102"/>
  <c r="K102"/>
  <c r="N102"/>
  <c r="G34"/>
  <c r="K34"/>
  <c r="N34"/>
  <c r="G26"/>
  <c r="K26"/>
  <c r="N26"/>
  <c r="G31"/>
  <c r="K31"/>
  <c r="N31"/>
  <c r="G150"/>
  <c r="K150"/>
  <c r="N150"/>
  <c r="G131"/>
  <c r="K131"/>
  <c r="N131"/>
  <c r="G75"/>
  <c r="K75"/>
  <c r="N75"/>
  <c r="G136"/>
  <c r="K136"/>
  <c r="N136"/>
  <c r="G59"/>
  <c r="K59"/>
  <c r="N59"/>
  <c r="G103"/>
  <c r="K103"/>
  <c r="N103"/>
  <c r="G79"/>
  <c r="K79"/>
  <c r="N79"/>
  <c r="G19"/>
  <c r="K19"/>
  <c r="N19"/>
  <c r="G149"/>
  <c r="K149"/>
  <c r="N149"/>
  <c r="G133"/>
  <c r="K133"/>
  <c r="N133"/>
  <c r="G25"/>
  <c r="K25"/>
  <c r="N25"/>
  <c r="G90"/>
  <c r="K90"/>
  <c r="N90"/>
  <c r="G172"/>
  <c r="K172"/>
  <c r="N172"/>
  <c r="G15"/>
  <c r="K15"/>
  <c r="N15"/>
  <c r="G30"/>
  <c r="K30"/>
  <c r="N30"/>
  <c r="G49"/>
  <c r="K49"/>
  <c r="N49"/>
  <c r="G108"/>
  <c r="K108"/>
  <c r="N108"/>
  <c r="G86"/>
  <c r="K86"/>
  <c r="N86"/>
  <c r="G71"/>
  <c r="K71"/>
  <c r="N71"/>
  <c r="G157"/>
  <c r="K157"/>
  <c r="N157"/>
  <c r="G28"/>
  <c r="K28"/>
  <c r="N28"/>
  <c r="G13"/>
  <c r="K13"/>
  <c r="N13"/>
  <c r="G14"/>
  <c r="K14"/>
  <c r="N14"/>
  <c r="G45"/>
  <c r="K45"/>
  <c r="N45"/>
  <c r="G35"/>
  <c r="K35"/>
  <c r="N35"/>
  <c r="G89"/>
  <c r="K89"/>
  <c r="N89"/>
  <c r="G92"/>
  <c r="K92"/>
  <c r="N92"/>
  <c r="G144"/>
  <c r="K144"/>
  <c r="N144"/>
  <c r="G113"/>
  <c r="K113"/>
  <c r="N113"/>
  <c r="G44"/>
  <c r="K44"/>
  <c r="N44"/>
  <c r="G165"/>
  <c r="K165"/>
  <c r="N165"/>
  <c r="G41"/>
  <c r="K41"/>
  <c r="N41"/>
  <c r="G97"/>
  <c r="K97"/>
  <c r="N97"/>
  <c r="G70"/>
  <c r="K70"/>
  <c r="N70"/>
  <c r="G119"/>
  <c r="K119"/>
  <c r="N119"/>
  <c r="G39"/>
  <c r="K39"/>
  <c r="N39"/>
  <c r="G78"/>
  <c r="K78"/>
  <c r="N78"/>
  <c r="G100"/>
  <c r="K100"/>
  <c r="N100"/>
  <c r="G61"/>
  <c r="K61"/>
  <c r="N61"/>
  <c r="G117"/>
  <c r="K117"/>
  <c r="N117"/>
  <c r="G32"/>
  <c r="K32"/>
  <c r="N32"/>
  <c r="G124"/>
  <c r="K124"/>
  <c r="N124"/>
  <c r="G58"/>
  <c r="K58"/>
  <c r="N58"/>
  <c r="G87"/>
  <c r="K87"/>
  <c r="N87"/>
  <c r="G135"/>
  <c r="K135"/>
  <c r="N135"/>
  <c r="G18"/>
  <c r="K18"/>
  <c r="N18"/>
  <c r="G174"/>
  <c r="K174"/>
  <c r="N174"/>
  <c r="G84"/>
  <c r="K84"/>
  <c r="N84"/>
  <c r="G126"/>
  <c r="K126"/>
  <c r="N126"/>
  <c r="G51"/>
  <c r="K51"/>
  <c r="N51"/>
  <c r="G64"/>
  <c r="K64"/>
  <c r="N64"/>
  <c r="G12"/>
  <c r="K12"/>
  <c r="N12"/>
  <c r="G107"/>
  <c r="K107"/>
  <c r="N107"/>
  <c r="G76"/>
  <c r="K76"/>
  <c r="N76"/>
  <c r="G72"/>
  <c r="K72"/>
  <c r="N72"/>
  <c r="G170"/>
  <c r="K170"/>
  <c r="N170"/>
  <c r="G173"/>
  <c r="K173"/>
  <c r="N173"/>
  <c r="G43"/>
  <c r="K43"/>
  <c r="N43"/>
  <c r="G128"/>
  <c r="K128"/>
  <c r="N128"/>
  <c r="G83"/>
  <c r="K83"/>
  <c r="N83"/>
  <c r="G6"/>
  <c r="K6"/>
  <c r="N6"/>
  <c r="G66"/>
  <c r="K66"/>
  <c r="N66"/>
  <c r="G10"/>
  <c r="K10"/>
  <c r="N10"/>
  <c r="G134"/>
  <c r="K134"/>
  <c r="N134"/>
  <c r="G147"/>
  <c r="K147"/>
  <c r="N147"/>
  <c r="G137"/>
  <c r="K137"/>
  <c r="N137"/>
  <c r="G158"/>
  <c r="K158"/>
  <c r="N158"/>
  <c r="G104"/>
  <c r="K104"/>
  <c r="N104"/>
  <c r="G8"/>
  <c r="K8"/>
  <c r="N8"/>
  <c r="G38"/>
  <c r="K38"/>
  <c r="N38"/>
  <c r="G153"/>
  <c r="K153"/>
  <c r="N153"/>
  <c r="G33"/>
  <c r="K33"/>
  <c r="N33"/>
  <c r="G37"/>
  <c r="K37"/>
  <c r="N37"/>
  <c r="G27"/>
  <c r="K27"/>
  <c r="N27"/>
  <c r="G105"/>
  <c r="K105"/>
  <c r="N105"/>
  <c r="G53"/>
  <c r="K53"/>
  <c r="N53"/>
  <c r="G91"/>
  <c r="K91"/>
  <c r="N91"/>
  <c r="G17"/>
  <c r="K17"/>
  <c r="N17"/>
  <c r="G11"/>
  <c r="K11"/>
  <c r="N11"/>
  <c r="G159"/>
  <c r="K159"/>
  <c r="N159"/>
  <c r="G146"/>
  <c r="K146"/>
  <c r="N146"/>
  <c r="G164"/>
  <c r="K164"/>
  <c r="N164"/>
  <c r="G152"/>
  <c r="K152"/>
  <c r="N152"/>
  <c r="G101"/>
  <c r="K101"/>
  <c r="N101"/>
  <c r="G120"/>
  <c r="K120"/>
  <c r="N120"/>
  <c r="G77"/>
  <c r="K77"/>
  <c r="N77"/>
  <c r="G118"/>
  <c r="K118"/>
  <c r="N118"/>
  <c r="G63"/>
  <c r="K63"/>
  <c r="N63"/>
  <c r="G106"/>
  <c r="K106"/>
  <c r="N106"/>
  <c r="G121"/>
  <c r="K121"/>
  <c r="N121"/>
  <c r="G169"/>
  <c r="K169"/>
  <c r="N169"/>
  <c r="G46"/>
  <c r="K46"/>
  <c r="N46"/>
  <c r="G171"/>
  <c r="K171"/>
  <c r="N171"/>
  <c r="G68"/>
  <c r="K68"/>
  <c r="N68"/>
  <c r="G88"/>
  <c r="K88"/>
  <c r="N88"/>
  <c r="G145"/>
  <c r="K145"/>
  <c r="N145"/>
  <c r="G50"/>
  <c r="K50"/>
  <c r="N50"/>
  <c r="G143"/>
  <c r="K143"/>
  <c r="N143"/>
  <c r="G48"/>
  <c r="K48"/>
  <c r="N48"/>
  <c r="G129"/>
  <c r="K129"/>
  <c r="N129"/>
  <c r="G115"/>
  <c r="K115"/>
  <c r="N115"/>
  <c r="G24"/>
  <c r="K24"/>
  <c r="N24"/>
  <c r="G54"/>
  <c r="K54"/>
  <c r="N54"/>
  <c r="G151"/>
  <c r="K151"/>
  <c r="N151"/>
  <c r="G29"/>
  <c r="K29"/>
  <c r="N29"/>
  <c r="G141"/>
  <c r="K141"/>
  <c r="N141"/>
  <c r="G67"/>
  <c r="K67"/>
  <c r="N67"/>
  <c r="G16"/>
  <c r="K16"/>
  <c r="N16"/>
  <c r="G139"/>
  <c r="K139"/>
  <c r="N139"/>
  <c r="G114"/>
  <c r="K114"/>
  <c r="N114"/>
  <c r="G74"/>
  <c r="K74"/>
  <c r="N74"/>
  <c r="G82"/>
  <c r="K82"/>
  <c r="N82"/>
  <c r="G22"/>
  <c r="K22"/>
  <c r="N22"/>
  <c r="G138"/>
  <c r="K138"/>
  <c r="N138"/>
  <c r="G167"/>
  <c r="K167"/>
  <c r="N167"/>
  <c r="G7"/>
  <c r="K7"/>
  <c r="N7"/>
  <c r="G93"/>
  <c r="K93"/>
  <c r="N93"/>
  <c r="G42"/>
  <c r="K42"/>
  <c r="N42"/>
  <c r="G109"/>
  <c r="K109"/>
  <c r="N109"/>
  <c r="G116"/>
  <c r="K116"/>
  <c r="N116"/>
  <c r="G148"/>
  <c r="K148"/>
  <c r="N148"/>
  <c r="G160"/>
  <c r="K160"/>
  <c r="N160"/>
  <c r="G99"/>
  <c r="K99"/>
  <c r="N99"/>
  <c r="G85"/>
  <c r="K85"/>
  <c r="N85"/>
  <c r="G47"/>
  <c r="K47"/>
  <c r="N47"/>
  <c r="G168"/>
  <c r="K168"/>
  <c r="N168"/>
  <c r="G20"/>
  <c r="K20"/>
  <c r="N20"/>
  <c r="G98"/>
  <c r="K98"/>
  <c r="N98"/>
  <c r="G94"/>
  <c r="K94"/>
  <c r="N94"/>
  <c r="G156"/>
  <c r="K156"/>
  <c r="N156"/>
  <c r="G69"/>
  <c r="K69"/>
  <c r="N69"/>
  <c r="G166"/>
  <c r="G162"/>
  <c r="G40"/>
  <c r="I20"/>
  <c r="I16"/>
  <c r="I12"/>
  <c r="I8"/>
  <c r="N166"/>
  <c r="N125"/>
  <c r="N40"/>
  <c r="N95"/>
  <c r="I19"/>
  <c r="I15"/>
  <c r="I7"/>
  <c r="G163"/>
  <c r="G95"/>
  <c r="N162"/>
  <c r="N163"/>
  <c r="I35"/>
  <c r="I31"/>
  <c r="I27"/>
  <c r="I17"/>
  <c r="I9"/>
  <c r="I11"/>
  <c r="I13"/>
  <c r="I10"/>
  <c r="I14"/>
  <c r="I18"/>
  <c r="I22"/>
  <c r="I174"/>
  <c r="I172"/>
  <c r="I170"/>
  <c r="I168"/>
  <c r="I166"/>
  <c r="I164"/>
  <c r="I162"/>
  <c r="I160"/>
  <c r="I158"/>
  <c r="I156"/>
  <c r="I154"/>
  <c r="I152"/>
  <c r="I150"/>
  <c r="I148"/>
  <c r="I146"/>
  <c r="I144"/>
  <c r="I142"/>
  <c r="I140"/>
  <c r="I138"/>
  <c r="I136"/>
  <c r="I134"/>
  <c r="I132"/>
  <c r="I130"/>
  <c r="I128"/>
  <c r="I126"/>
  <c r="I124"/>
  <c r="I122"/>
  <c r="I120"/>
  <c r="I118"/>
  <c r="I116"/>
  <c r="I114"/>
  <c r="I112"/>
  <c r="I110"/>
  <c r="I108"/>
  <c r="I106"/>
  <c r="I104"/>
  <c r="I102"/>
  <c r="I100"/>
  <c r="I98"/>
  <c r="I96"/>
  <c r="I94"/>
  <c r="I92"/>
  <c r="I90"/>
  <c r="I88"/>
  <c r="I86"/>
  <c r="I84"/>
  <c r="I82"/>
  <c r="I80"/>
  <c r="I78"/>
  <c r="I76"/>
  <c r="I74"/>
  <c r="I72"/>
  <c r="I70"/>
  <c r="I68"/>
  <c r="I66"/>
  <c r="I64"/>
  <c r="I62"/>
  <c r="I60"/>
  <c r="I58"/>
  <c r="I56"/>
  <c r="I54"/>
  <c r="I52"/>
  <c r="I50"/>
  <c r="I48"/>
  <c r="I46"/>
  <c r="I44"/>
  <c r="I42"/>
  <c r="I40"/>
  <c r="I38"/>
  <c r="I36"/>
  <c r="I34"/>
  <c r="I32"/>
  <c r="I30"/>
  <c r="I28"/>
  <c r="I26"/>
  <c r="I23"/>
  <c r="I24"/>
  <c r="I21"/>
  <c r="E8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/>
  <c r="E7"/>
  <c r="E173"/>
  <c r="E171"/>
  <c r="E169"/>
  <c r="E167"/>
  <c r="E165"/>
  <c r="E163"/>
  <c r="E161"/>
  <c r="E159"/>
  <c r="E157"/>
  <c r="E155"/>
  <c r="E153"/>
  <c r="E151"/>
  <c r="E149"/>
  <c r="E147"/>
  <c r="E145"/>
  <c r="E143"/>
  <c r="E141"/>
  <c r="E139"/>
  <c r="E137"/>
  <c r="E135"/>
  <c r="E133"/>
  <c r="E131"/>
  <c r="E129"/>
  <c r="E127"/>
  <c r="E125"/>
  <c r="E123"/>
  <c r="E121"/>
  <c r="E119"/>
  <c r="E117"/>
  <c r="E115"/>
  <c r="E113"/>
  <c r="E111"/>
  <c r="E109"/>
  <c r="E107"/>
  <c r="E105"/>
  <c r="E103"/>
  <c r="E101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N155"/>
  <c r="N80"/>
  <c r="I39"/>
  <c r="I25"/>
  <c r="I37"/>
  <c r="I29"/>
  <c r="G36"/>
  <c r="G80"/>
  <c r="E18"/>
  <c r="G123"/>
  <c r="N36"/>
  <c r="N127"/>
  <c r="G127"/>
  <c r="G125"/>
  <c r="E10"/>
  <c r="E14"/>
  <c r="E170" l="1"/>
  <c r="E162"/>
  <c r="E154"/>
  <c r="E146"/>
  <c r="E138"/>
  <c r="E130"/>
  <c r="E122"/>
  <c r="E114"/>
  <c r="E106"/>
  <c r="E98"/>
  <c r="E90"/>
  <c r="E82"/>
  <c r="E74"/>
  <c r="E66"/>
  <c r="E58"/>
  <c r="E50"/>
  <c r="E42"/>
  <c r="E26"/>
  <c r="I173"/>
  <c r="I169"/>
  <c r="I165"/>
  <c r="I161"/>
  <c r="I157"/>
  <c r="I153"/>
  <c r="I149"/>
  <c r="I145"/>
  <c r="I141"/>
  <c r="I137"/>
  <c r="I133"/>
  <c r="I129"/>
  <c r="I125"/>
  <c r="I121"/>
  <c r="I117"/>
  <c r="I113"/>
  <c r="I109"/>
  <c r="I105"/>
  <c r="I101"/>
  <c r="I97"/>
  <c r="I93"/>
  <c r="I89"/>
  <c r="I85"/>
  <c r="I81"/>
  <c r="I77"/>
  <c r="I73"/>
  <c r="I69"/>
  <c r="I65"/>
  <c r="I61"/>
  <c r="I57"/>
  <c r="I53"/>
  <c r="I43"/>
  <c r="N9"/>
  <c r="N154"/>
  <c r="G154"/>
  <c r="N21"/>
  <c r="N122"/>
  <c r="G130"/>
  <c r="N123"/>
  <c r="N130"/>
  <c r="L16"/>
  <c r="O16" s="1"/>
  <c r="L17"/>
  <c r="L38"/>
  <c r="L66"/>
  <c r="O66" s="1"/>
  <c r="L76"/>
  <c r="O76" s="1"/>
  <c r="L18"/>
  <c r="L100"/>
  <c r="O100" s="1"/>
  <c r="L44"/>
  <c r="O44" s="1"/>
  <c r="L13"/>
  <c r="O13" s="1"/>
  <c r="L15"/>
  <c r="O15" s="1"/>
  <c r="L103"/>
  <c r="O103" s="1"/>
  <c r="L34"/>
  <c r="O34" s="1"/>
  <c r="L23"/>
  <c r="L130"/>
  <c r="O130" s="1"/>
  <c r="L162"/>
  <c r="O162" s="1"/>
  <c r="L159"/>
  <c r="O159" s="1"/>
  <c r="L82"/>
  <c r="O82" s="1"/>
  <c r="L55"/>
  <c r="O55" s="1"/>
  <c r="L102"/>
  <c r="O102" s="1"/>
  <c r="L172"/>
  <c r="O172" s="1"/>
  <c r="L113"/>
  <c r="O113" s="1"/>
  <c r="L135"/>
  <c r="O135" s="1"/>
  <c r="L6"/>
  <c r="L91"/>
  <c r="O91" s="1"/>
  <c r="L171"/>
  <c r="O171" s="1"/>
  <c r="L139"/>
  <c r="O139" s="1"/>
  <c r="L47"/>
  <c r="L77"/>
  <c r="O77" s="1"/>
  <c r="L24"/>
  <c r="O24" s="1"/>
  <c r="L42"/>
  <c r="O42" s="1"/>
  <c r="L40"/>
  <c r="O40" s="1"/>
  <c r="L110"/>
  <c r="O110" s="1"/>
  <c r="L26"/>
  <c r="O26" s="1"/>
  <c r="L30"/>
  <c r="L165"/>
  <c r="O165" s="1"/>
  <c r="L174"/>
  <c r="O174" s="1"/>
  <c r="L10"/>
  <c r="L11"/>
  <c r="O11" s="1"/>
  <c r="L88"/>
  <c r="O88" s="1"/>
  <c r="L74"/>
  <c r="O74" s="1"/>
  <c r="L20"/>
  <c r="O20" s="1"/>
  <c r="L7"/>
  <c r="O7" s="1"/>
  <c r="L101"/>
  <c r="O101" s="1"/>
  <c r="L33"/>
  <c r="L83"/>
  <c r="O83" s="1"/>
  <c r="L12"/>
  <c r="O12" s="1"/>
  <c r="L87"/>
  <c r="O87" s="1"/>
  <c r="L39"/>
  <c r="L144"/>
  <c r="O144" s="1"/>
  <c r="L157"/>
  <c r="O157" s="1"/>
  <c r="L90"/>
  <c r="O90" s="1"/>
  <c r="L136"/>
  <c r="O136" s="1"/>
  <c r="L112"/>
  <c r="O112" s="1"/>
  <c r="L81"/>
  <c r="O81" s="1"/>
  <c r="L122"/>
  <c r="L166"/>
  <c r="O166" s="1"/>
  <c r="L151"/>
  <c r="O151" s="1"/>
  <c r="L125"/>
  <c r="L56"/>
  <c r="O56" s="1"/>
  <c r="L150"/>
  <c r="O150" s="1"/>
  <c r="L108"/>
  <c r="O108" s="1"/>
  <c r="L97"/>
  <c r="O97" s="1"/>
  <c r="L126"/>
  <c r="O126" s="1"/>
  <c r="L147"/>
  <c r="O147" s="1"/>
  <c r="L146"/>
  <c r="O146" s="1"/>
  <c r="L50"/>
  <c r="O50" s="1"/>
  <c r="L22"/>
  <c r="L94"/>
  <c r="O94" s="1"/>
  <c r="L121"/>
  <c r="O121" s="1"/>
  <c r="L141"/>
  <c r="O141" s="1"/>
  <c r="L160"/>
  <c r="O160" s="1"/>
  <c r="L127"/>
  <c r="L132"/>
  <c r="O132" s="1"/>
  <c r="L75"/>
  <c r="O75" s="1"/>
  <c r="L71"/>
  <c r="O71" s="1"/>
  <c r="L119"/>
  <c r="O119" s="1"/>
  <c r="L64"/>
  <c r="O64" s="1"/>
  <c r="L158"/>
  <c r="O158" s="1"/>
  <c r="L152"/>
  <c r="O152" s="1"/>
  <c r="L48"/>
  <c r="O48" s="1"/>
  <c r="L167"/>
  <c r="O167" s="1"/>
  <c r="L85"/>
  <c r="L46"/>
  <c r="O46" s="1"/>
  <c r="L27"/>
  <c r="O27" s="1"/>
  <c r="L137"/>
  <c r="L43"/>
  <c r="O43" s="1"/>
  <c r="L51"/>
  <c r="O51" s="1"/>
  <c r="L124"/>
  <c r="O124" s="1"/>
  <c r="L70"/>
  <c r="O70" s="1"/>
  <c r="L89"/>
  <c r="O89" s="1"/>
  <c r="L86"/>
  <c r="O86" s="1"/>
  <c r="L133"/>
  <c r="O133" s="1"/>
  <c r="L131"/>
  <c r="O131" s="1"/>
  <c r="L142"/>
  <c r="O142" s="1"/>
  <c r="L111"/>
  <c r="O111" s="1"/>
  <c r="L80"/>
  <c r="L95"/>
  <c r="O95" s="1"/>
  <c r="L145"/>
  <c r="O145" s="1"/>
  <c r="L155"/>
  <c r="L60"/>
  <c r="O60" s="1"/>
  <c r="L59"/>
  <c r="O59" s="1"/>
  <c r="L28"/>
  <c r="O28" s="1"/>
  <c r="L78"/>
  <c r="O78" s="1"/>
  <c r="L107"/>
  <c r="O107" s="1"/>
  <c r="L8"/>
  <c r="O8" s="1"/>
  <c r="L120"/>
  <c r="O120" s="1"/>
  <c r="L115"/>
  <c r="O115" s="1"/>
  <c r="L93"/>
  <c r="O93" s="1"/>
  <c r="L62"/>
  <c r="L68"/>
  <c r="O68" s="1"/>
  <c r="L114"/>
  <c r="O114" s="1"/>
  <c r="L168"/>
  <c r="O168" s="1"/>
  <c r="L123"/>
  <c r="L140"/>
  <c r="O140" s="1"/>
  <c r="L79"/>
  <c r="O79" s="1"/>
  <c r="L14"/>
  <c r="L61"/>
  <c r="O61" s="1"/>
  <c r="L72"/>
  <c r="O72" s="1"/>
  <c r="L153"/>
  <c r="O153" s="1"/>
  <c r="L118"/>
  <c r="O118" s="1"/>
  <c r="L54"/>
  <c r="O54" s="1"/>
  <c r="L109"/>
  <c r="O109" s="1"/>
  <c r="L69"/>
  <c r="O69" s="1"/>
  <c r="L129"/>
  <c r="O129" s="1"/>
  <c r="L53"/>
  <c r="O53" s="1"/>
  <c r="L104"/>
  <c r="O104" s="1"/>
  <c r="L170"/>
  <c r="O170" s="1"/>
  <c r="L84"/>
  <c r="O84" s="1"/>
  <c r="L117"/>
  <c r="O117" s="1"/>
  <c r="L41"/>
  <c r="L45"/>
  <c r="L49"/>
  <c r="L19"/>
  <c r="O19" s="1"/>
  <c r="L31"/>
  <c r="O31" s="1"/>
  <c r="L65"/>
  <c r="O65" s="1"/>
  <c r="L154"/>
  <c r="O154" s="1"/>
  <c r="L36"/>
  <c r="L163"/>
  <c r="O163" s="1"/>
  <c r="L116"/>
  <c r="O116" s="1"/>
  <c r="L21"/>
  <c r="L161"/>
  <c r="O161" s="1"/>
  <c r="L149"/>
  <c r="O149" s="1"/>
  <c r="L35"/>
  <c r="O35" s="1"/>
  <c r="L32"/>
  <c r="O32" s="1"/>
  <c r="L173"/>
  <c r="O173" s="1"/>
  <c r="L37"/>
  <c r="L106"/>
  <c r="O106" s="1"/>
  <c r="L29"/>
  <c r="L148"/>
  <c r="O148" s="1"/>
  <c r="L164"/>
  <c r="O164" s="1"/>
  <c r="L143"/>
  <c r="O143" s="1"/>
  <c r="L138"/>
  <c r="O138" s="1"/>
  <c r="L156"/>
  <c r="O156" s="1"/>
  <c r="L73"/>
  <c r="L96"/>
  <c r="O96" s="1"/>
  <c r="L25"/>
  <c r="L92"/>
  <c r="O92" s="1"/>
  <c r="L58"/>
  <c r="O58" s="1"/>
  <c r="L128"/>
  <c r="O128" s="1"/>
  <c r="L105"/>
  <c r="O105" s="1"/>
  <c r="L169"/>
  <c r="O169" s="1"/>
  <c r="L67"/>
  <c r="O67" s="1"/>
  <c r="L99"/>
  <c r="O99" s="1"/>
  <c r="O14"/>
  <c r="O125"/>
  <c r="O123"/>
  <c r="O80"/>
  <c r="O29"/>
  <c r="O25"/>
  <c r="L98"/>
  <c r="L63"/>
  <c r="L134"/>
  <c r="L57"/>
  <c r="L9"/>
  <c r="O10"/>
  <c r="O36"/>
  <c r="O18"/>
  <c r="O37"/>
  <c r="O39"/>
  <c r="L52"/>
  <c r="I47"/>
  <c r="O47" s="1"/>
  <c r="I33"/>
  <c r="O33" s="1"/>
  <c r="I49"/>
  <c r="O49" s="1"/>
  <c r="I45"/>
  <c r="O45" s="1"/>
  <c r="I41"/>
  <c r="O41" s="1"/>
  <c r="G73"/>
  <c r="O73" s="1"/>
  <c r="G21"/>
  <c r="O21" s="1"/>
  <c r="G155"/>
  <c r="O155" s="1"/>
  <c r="O85"/>
  <c r="O6"/>
  <c r="E38"/>
  <c r="O38" s="1"/>
  <c r="E30"/>
  <c r="O30" s="1"/>
  <c r="E22"/>
  <c r="O22" s="1"/>
  <c r="O23"/>
  <c r="O17"/>
  <c r="O127"/>
  <c r="O134"/>
  <c r="O62"/>
  <c r="G122"/>
  <c r="O122" s="1"/>
  <c r="O98"/>
  <c r="O137"/>
  <c r="O63"/>
  <c r="O57"/>
  <c r="O52"/>
  <c r="O9"/>
</calcChain>
</file>

<file path=xl/sharedStrings.xml><?xml version="1.0" encoding="utf-8"?>
<sst xmlns="http://schemas.openxmlformats.org/spreadsheetml/2006/main" count="336" uniqueCount="196">
  <si>
    <t>Town</t>
  </si>
  <si>
    <t>PIC Rank</t>
  </si>
  <si>
    <t>Hartford</t>
  </si>
  <si>
    <t>Bridgeport</t>
  </si>
  <si>
    <t>New Haven</t>
  </si>
  <si>
    <t>New Britain</t>
  </si>
  <si>
    <t>Waterbury</t>
  </si>
  <si>
    <t>New London</t>
  </si>
  <si>
    <t>Meriden</t>
  </si>
  <si>
    <t>Windham</t>
  </si>
  <si>
    <t>East Hartford</t>
  </si>
  <si>
    <t>Ansonia</t>
  </si>
  <si>
    <t>Norwich</t>
  </si>
  <si>
    <t>West Haven</t>
  </si>
  <si>
    <t>Killingly</t>
  </si>
  <si>
    <t>Voluntown</t>
  </si>
  <si>
    <t>Derby</t>
  </si>
  <si>
    <t>East Haven</t>
  </si>
  <si>
    <t>Sprague</t>
  </si>
  <si>
    <t>Winchester</t>
  </si>
  <si>
    <t>Bristol</t>
  </si>
  <si>
    <t>Putnam</t>
  </si>
  <si>
    <t>Torrington</t>
  </si>
  <si>
    <t>Plymouth</t>
  </si>
  <si>
    <t>Naugatuck</t>
  </si>
  <si>
    <t>Plainfield</t>
  </si>
  <si>
    <t>Hamden</t>
  </si>
  <si>
    <t>Manchester</t>
  </si>
  <si>
    <t>Plainville</t>
  </si>
  <si>
    <t>Stratford</t>
  </si>
  <si>
    <t>Sterling</t>
  </si>
  <si>
    <t>Middletown</t>
  </si>
  <si>
    <t>Seymour</t>
  </si>
  <si>
    <t>Thomaston</t>
  </si>
  <si>
    <t>Vernon</t>
  </si>
  <si>
    <t>Griswold</t>
  </si>
  <si>
    <t>Bloomfield</t>
  </si>
  <si>
    <t>Enfield</t>
  </si>
  <si>
    <t>Stafford</t>
  </si>
  <si>
    <t>Canterbury</t>
  </si>
  <si>
    <t>East Hampton</t>
  </si>
  <si>
    <t>Colchester</t>
  </si>
  <si>
    <t>Montville</t>
  </si>
  <si>
    <t>East Windsor</t>
  </si>
  <si>
    <t>Thompson</t>
  </si>
  <si>
    <t>Milford</t>
  </si>
  <si>
    <t>Hampton</t>
  </si>
  <si>
    <t>Portland</t>
  </si>
  <si>
    <t>Beacon Falls</t>
  </si>
  <si>
    <t>Ashford</t>
  </si>
  <si>
    <t>Chaplin</t>
  </si>
  <si>
    <t>Newington</t>
  </si>
  <si>
    <t>Windsor</t>
  </si>
  <si>
    <t>100dth Percentile</t>
  </si>
  <si>
    <t>1st Percentile</t>
  </si>
  <si>
    <t>Variance</t>
  </si>
  <si>
    <t>Andover</t>
  </si>
  <si>
    <t>Avon</t>
  </si>
  <si>
    <t>Barkhamsted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</si>
  <si>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</si>
  <si>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</si>
  <si>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</si>
  <si>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</si>
  <si>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</si>
  <si>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</si>
  <si>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</si>
  <si>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</si>
  <si>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</si>
  <si>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</si>
  <si>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</si>
  <si>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</si>
  <si>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Canton</t>
  </si>
  <si>
    <t>Cheshire</t>
  </si>
  <si>
    <t>Chester</t>
  </si>
  <si>
    <t>Clinton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</si>
  <si>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</si>
  <si>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</si>
  <si>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</si>
  <si>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</si>
  <si>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</si>
  <si>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</si>
  <si>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</si>
  <si>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</si>
  <si>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Durham</t>
  </si>
  <si>
    <t>Eastford</t>
  </si>
  <si>
    <t>East Granby</t>
  </si>
  <si>
    <t>East Haddam</t>
  </si>
  <si>
    <t>East Lyme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</si>
  <si>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</si>
  <si>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</si>
  <si>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</si>
  <si>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</si>
  <si>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</si>
  <si>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</si>
  <si>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</si>
  <si>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</si>
  <si>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</si>
  <si>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</si>
  <si>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 xml:space="preserve">Groton </t>
  </si>
  <si>
    <t>Guilford</t>
  </si>
  <si>
    <t>Haddam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</si>
  <si>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</si>
  <si>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</si>
  <si>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</si>
  <si>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</si>
  <si>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</si>
  <si>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</si>
  <si>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</si>
  <si>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</si>
  <si>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</si>
  <si>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</si>
  <si>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</si>
  <si>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</si>
  <si>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</si>
  <si>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</si>
  <si>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</si>
  <si>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Monroe</t>
  </si>
  <si>
    <t>Morris</t>
  </si>
  <si>
    <t>New Canaan</t>
  </si>
  <si>
    <t>New Fairfield</t>
  </si>
  <si>
    <t>New Hartford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</si>
  <si>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</si>
  <si>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</si>
  <si>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</si>
  <si>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</si>
  <si>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</si>
  <si>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</si>
  <si>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</si>
  <si>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</si>
  <si>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Old Lyme</t>
  </si>
  <si>
    <t>Old Saybrook</t>
  </si>
  <si>
    <t>Orange</t>
  </si>
  <si>
    <t>Oxford</t>
  </si>
  <si>
    <t>Pomfret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</si>
  <si>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</si>
  <si>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</si>
  <si>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</si>
  <si>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</si>
  <si>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</si>
  <si>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</si>
  <si>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</si>
  <si>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</si>
  <si>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</si>
  <si>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</si>
  <si>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</si>
  <si>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</si>
  <si>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</si>
  <si>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</si>
  <si>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</si>
  <si>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</si>
  <si>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</si>
  <si>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Stamford</t>
  </si>
  <si>
    <t>Stonington</t>
  </si>
  <si>
    <t>Suffield</t>
  </si>
  <si>
    <t>Tolland</t>
  </si>
  <si>
    <t>Trumbull</t>
  </si>
  <si>
    <t>Union</t>
  </si>
  <si>
    <t>Wallingford</t>
  </si>
  <si>
    <t>Warren</t>
  </si>
  <si>
    <t>Washington</t>
  </si>
  <si>
    <t>Waterford</t>
  </si>
  <si>
    <t>Watertown</t>
  </si>
  <si>
    <t>Westbrook</t>
  </si>
  <si>
    <t>West Hartford</t>
  </si>
  <si>
    <t>Weston</t>
  </si>
  <si>
    <t>Westport</t>
  </si>
  <si>
    <t>Wethersfield</t>
  </si>
  <si>
    <t>Willington</t>
  </si>
  <si>
    <t>Wilton</t>
  </si>
  <si>
    <t>Windsor Locks</t>
  </si>
  <si>
    <t>Wolcott</t>
  </si>
  <si>
    <t>Woodbridge</t>
  </si>
  <si>
    <t>Woodbury</t>
  </si>
  <si>
    <t>Woodstock</t>
  </si>
  <si>
    <t>Yes</t>
  </si>
  <si>
    <t>No</t>
  </si>
  <si>
    <t>PCI Points</t>
  </si>
  <si>
    <t>AENGLC Points</t>
  </si>
  <si>
    <t>EMR Points</t>
  </si>
  <si>
    <t>Per Capita AFDC Points</t>
  </si>
  <si>
    <t>Unemp. Rate Points</t>
  </si>
  <si>
    <t>Eligible for STEAP election -- CGS §4-66g(b)</t>
  </si>
  <si>
    <t xml:space="preserve">Pursuant to CGS §7-545, the following towns are </t>
  </si>
  <si>
    <t>Groton</t>
  </si>
  <si>
    <t xml:space="preserve">Milford </t>
  </si>
  <si>
    <t>2010 Population</t>
  </si>
  <si>
    <t>2010 Per Capita Income (PCI)</t>
  </si>
  <si>
    <t>FY 14 AENGLC</t>
  </si>
  <si>
    <t>FY 11 EMR</t>
  </si>
  <si>
    <t>AFDC Count Oct 12 &amp; May 13</t>
  </si>
  <si>
    <t>12-13 Per Capita AFDC</t>
  </si>
  <si>
    <t>12-13 Unemp. Rate</t>
  </si>
  <si>
    <t xml:space="preserve">FY 14 Total Index Points </t>
  </si>
  <si>
    <t>also designated as FY 14 Public Investment Communities:</t>
  </si>
  <si>
    <t>FY 14 PIC Rank</t>
  </si>
  <si>
    <t xml:space="preserve">FY 14 Total PIC Index Points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</si>
</sst>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9"/>
      <name val="Trebuchet MS"/>
      <family val="2"/>
    </font>
    <font>
      <sz val="9"/>
      <color indexed="12"/>
      <name val="Trebuchet MS"/>
      <family val="2"/>
    </font>
    <font>
      <sz val="9"/>
      <color indexed="20"/>
      <name val="Trebuchet MS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4" fontId="1" fillId="0" borderId="0" xfId="0" applyNumberFormat="1" applyFont="1"/>
    <xf numFmtId="2" fontId="1" fillId="0" borderId="0" xfId="0" quotePrefix="1" applyNumberFormat="1" applyFont="1" applyAlignment="1">
      <alignment horizontal="centerContinuous"/>
    </xf>
    <xf numFmtId="10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 wrapText="1"/>
    </xf>
    <xf numFmtId="2" fontId="4" fillId="0" borderId="0" xfId="0" applyNumberFormat="1" applyFont="1" applyFill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Fill="1" applyBorder="1" applyAlignment="1">
      <alignment horizontal="center" vertical="top" wrapText="1"/>
    </xf>
    <xf numFmtId="10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/>
    <xf numFmtId="0" fontId="1" fillId="0" borderId="0" xfId="0" applyFont="1" applyAlignment="1">
      <alignment horizontal="left" vertical="top" wrapText="1"/>
    </xf>
    <xf numFmtId="10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4" fontId="4" fillId="0" borderId="0" xfId="0" applyNumberFormat="1" applyFont="1"/>
    <xf numFmtId="3" fontId="4" fillId="0" borderId="0" xfId="0" applyNumberFormat="1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2" fontId="4" fillId="0" borderId="0" xfId="0" quotePrefix="1" applyNumberFormat="1" applyFont="1" applyBorder="1" applyAlignment="1">
      <alignment horizontal="centerContinuous"/>
    </xf>
    <xf numFmtId="10" fontId="4" fillId="0" borderId="0" xfId="0" applyNumberFormat="1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164" fontId="4" fillId="0" borderId="0" xfId="0" applyNumberFormat="1" applyFont="1"/>
    <xf numFmtId="2" fontId="4" fillId="0" borderId="2" xfId="0" quotePrefix="1" applyNumberFormat="1" applyFont="1" applyBorder="1" applyAlignment="1">
      <alignment horizontal="centerContinuous"/>
    </xf>
    <xf numFmtId="3" fontId="4" fillId="0" borderId="0" xfId="0" applyNumberFormat="1" applyFont="1" applyBorder="1" applyAlignment="1">
      <alignment horizontal="centerContinuous"/>
    </xf>
    <xf numFmtId="2" fontId="4" fillId="0" borderId="0" xfId="0" quotePrefix="1" applyNumberFormat="1" applyFont="1" applyAlignment="1">
      <alignment horizontal="centerContinuous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9" fontId="5" fillId="0" borderId="1" xfId="0" applyNumberFormat="1" applyFont="1" applyFill="1" applyBorder="1" applyAlignment="1">
      <alignment horizontal="right" wrapText="1"/>
    </xf>
    <xf numFmtId="39" fontId="5" fillId="0" borderId="3" xfId="0" applyNumberFormat="1" applyFont="1" applyFill="1" applyBorder="1" applyAlignment="1">
      <alignment horizontal="right" wrapText="1"/>
    </xf>
    <xf numFmtId="39" fontId="5" fillId="0" borderId="0" xfId="0" applyNumberFormat="1" applyFont="1" applyFill="1" applyBorder="1" applyAlignment="1">
      <alignment horizontal="right" wrapText="1"/>
    </xf>
    <xf numFmtId="3" fontId="0" fillId="0" borderId="0" xfId="0" applyNumberFormat="1"/>
    <xf numFmtId="0" fontId="1" fillId="0" borderId="0" xfId="0" applyFont="1" applyAlignment="1">
      <alignment horizontal="center"/>
    </xf>
    <xf numFmtId="37" fontId="4" fillId="0" borderId="0" xfId="0" applyNumberFormat="1" applyFont="1" applyBorder="1" applyProtection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workbookViewId="0">
      <selection activeCell="H59" sqref="A1:H59"/>
    </sheetView>
  </sheetViews>
  <sheetFormatPr defaultColWidth="8.85546875" defaultRowHeight="12.95" customHeight="1"/>
  <cols>
    <col min="1" max="1" width="11.7109375" style="2" bestFit="1" customWidth="1"/>
    <col min="2" max="2" width="11.85546875" style="2" bestFit="1" customWidth="1"/>
    <col min="3" max="3" width="12.7109375" style="2" bestFit="1" customWidth="1"/>
    <col min="4" max="4" width="21" style="2" hidden="1" customWidth="1"/>
    <col min="5" max="5" width="16.140625" style="2" customWidth="1"/>
    <col min="6" max="6" width="8.85546875" style="2" customWidth="1"/>
    <col min="7" max="7" width="11.140625" style="2" customWidth="1"/>
    <col min="8" max="8" width="11.42578125" style="2" customWidth="1"/>
    <col min="9" max="10" width="12.140625" style="2" customWidth="1"/>
    <col min="11" max="16384" width="8.85546875" style="2"/>
  </cols>
  <sheetData>
    <row r="1" spans="1:19" ht="41.25" customHeight="1">
      <c r="A1" s="10" t="s">
        <v>194</v>
      </c>
      <c r="B1" s="10" t="s">
        <v>0</v>
      </c>
      <c r="C1" s="11" t="s">
        <v>195</v>
      </c>
      <c r="D1" s="10" t="s">
        <v>181</v>
      </c>
      <c r="E1" s="18" t="s">
        <v>181</v>
      </c>
      <c r="F1" s="11"/>
      <c r="G1" s="10"/>
    </row>
    <row r="2" spans="1:19" ht="15">
      <c r="A2" s="24">
        <v>10</v>
      </c>
      <c r="B2" s="24" t="s">
        <v>11</v>
      </c>
      <c r="C2" s="27">
        <v>317.04085402914762</v>
      </c>
      <c r="D2" s="2" t="s">
        <v>174</v>
      </c>
      <c r="E2" s="19" t="s">
        <v>175</v>
      </c>
      <c r="F2" s="24"/>
      <c r="G2" s="24"/>
      <c r="H2" s="27"/>
      <c r="I2" s="4"/>
      <c r="J2" s="5"/>
      <c r="K2" s="4"/>
      <c r="L2" s="8"/>
      <c r="M2" s="4"/>
      <c r="N2" s="3"/>
      <c r="O2" s="9"/>
      <c r="P2" s="4"/>
      <c r="Q2" s="6"/>
      <c r="R2" s="4"/>
      <c r="S2" s="7"/>
    </row>
    <row r="3" spans="1:19" ht="12.95" customHeight="1">
      <c r="A3" s="24">
        <v>38</v>
      </c>
      <c r="B3" s="24" t="s">
        <v>49</v>
      </c>
      <c r="C3" s="27">
        <v>265.90827926865597</v>
      </c>
      <c r="D3" s="2" t="s">
        <v>175</v>
      </c>
      <c r="E3" s="19" t="s">
        <v>174</v>
      </c>
      <c r="F3" s="24"/>
      <c r="G3" s="24"/>
      <c r="H3" s="27"/>
      <c r="L3" s="14"/>
    </row>
    <row r="4" spans="1:19" ht="12.95" customHeight="1">
      <c r="A4" s="24">
        <v>25</v>
      </c>
      <c r="B4" s="24" t="s">
        <v>36</v>
      </c>
      <c r="C4" s="27">
        <v>283.45092501108172</v>
      </c>
      <c r="D4" s="2" t="s">
        <v>175</v>
      </c>
      <c r="E4" s="19" t="s">
        <v>174</v>
      </c>
      <c r="F4" s="24"/>
      <c r="G4" s="24"/>
      <c r="H4" s="27"/>
      <c r="L4" s="14"/>
    </row>
    <row r="5" spans="1:19" ht="12.95" customHeight="1">
      <c r="A5" s="24">
        <v>5</v>
      </c>
      <c r="B5" s="24" t="s">
        <v>3</v>
      </c>
      <c r="C5" s="27">
        <v>398.03754306862032</v>
      </c>
      <c r="D5" s="2" t="s">
        <v>175</v>
      </c>
      <c r="E5" s="19" t="s">
        <v>175</v>
      </c>
      <c r="F5" s="24"/>
      <c r="G5" s="24"/>
      <c r="H5" s="27"/>
      <c r="L5" s="14"/>
    </row>
    <row r="6" spans="1:19" ht="12.95" customHeight="1">
      <c r="A6" s="24">
        <v>19</v>
      </c>
      <c r="B6" s="24" t="s">
        <v>20</v>
      </c>
      <c r="C6" s="27">
        <v>293.76047888350229</v>
      </c>
      <c r="D6" s="2" t="s">
        <v>175</v>
      </c>
      <c r="E6" s="19" t="s">
        <v>175</v>
      </c>
      <c r="F6" s="24"/>
      <c r="G6" s="24"/>
      <c r="H6" s="27"/>
      <c r="L6" s="14"/>
    </row>
    <row r="7" spans="1:19" ht="12.95" customHeight="1">
      <c r="A7" s="24">
        <v>27</v>
      </c>
      <c r="B7" s="24" t="s">
        <v>68</v>
      </c>
      <c r="C7" s="27">
        <v>280.61151542461903</v>
      </c>
      <c r="D7" s="2" t="s">
        <v>174</v>
      </c>
      <c r="E7" s="19" t="s">
        <v>174</v>
      </c>
      <c r="F7" s="24"/>
      <c r="G7" s="24"/>
      <c r="H7" s="27"/>
      <c r="L7" s="14"/>
    </row>
    <row r="8" spans="1:19" ht="12.95" customHeight="1">
      <c r="A8" s="24">
        <v>30</v>
      </c>
      <c r="B8" s="24" t="s">
        <v>50</v>
      </c>
      <c r="C8" s="27">
        <v>278.20475201771478</v>
      </c>
      <c r="D8" s="2" t="s">
        <v>174</v>
      </c>
      <c r="E8" s="19" t="s">
        <v>174</v>
      </c>
      <c r="F8" s="24"/>
      <c r="G8" s="24"/>
      <c r="H8" s="27"/>
      <c r="L8" s="14"/>
    </row>
    <row r="9" spans="1:19" ht="12.95" customHeight="1">
      <c r="A9" s="24">
        <v>15</v>
      </c>
      <c r="B9" s="24" t="s">
        <v>16</v>
      </c>
      <c r="C9" s="27">
        <v>301.10408769731316</v>
      </c>
      <c r="D9" s="2" t="s">
        <v>175</v>
      </c>
      <c r="E9" s="19" t="s">
        <v>174</v>
      </c>
      <c r="F9" s="24"/>
      <c r="G9" s="24"/>
      <c r="H9" s="27"/>
      <c r="L9" s="14"/>
    </row>
    <row r="10" spans="1:19" ht="12.95" customHeight="1">
      <c r="A10" s="24">
        <v>8</v>
      </c>
      <c r="B10" s="24" t="s">
        <v>10</v>
      </c>
      <c r="C10" s="27">
        <v>348.51683966090485</v>
      </c>
      <c r="D10" s="2" t="s">
        <v>175</v>
      </c>
      <c r="E10" s="19" t="s">
        <v>175</v>
      </c>
      <c r="F10" s="24"/>
      <c r="G10" s="24"/>
      <c r="H10" s="27"/>
      <c r="L10" s="14"/>
    </row>
    <row r="11" spans="1:19" ht="12.95" customHeight="1">
      <c r="A11" s="24">
        <v>21</v>
      </c>
      <c r="B11" s="24" t="s">
        <v>17</v>
      </c>
      <c r="C11" s="27">
        <v>290.1758868409562</v>
      </c>
      <c r="D11" s="2" t="s">
        <v>174</v>
      </c>
      <c r="E11" s="19" t="s">
        <v>174</v>
      </c>
      <c r="F11" s="24"/>
      <c r="G11" s="24"/>
      <c r="H11" s="27"/>
      <c r="L11" s="14"/>
    </row>
    <row r="12" spans="1:19" ht="12.95" customHeight="1">
      <c r="A12" s="24">
        <v>39</v>
      </c>
      <c r="B12" s="24" t="s">
        <v>43</v>
      </c>
      <c r="C12" s="27">
        <v>262.94062045107455</v>
      </c>
      <c r="D12" s="2" t="s">
        <v>175</v>
      </c>
      <c r="E12" s="19" t="s">
        <v>174</v>
      </c>
      <c r="F12" s="24"/>
      <c r="G12" s="24"/>
      <c r="H12" s="27"/>
      <c r="L12" s="14"/>
    </row>
    <row r="13" spans="1:19" ht="12.95" customHeight="1">
      <c r="A13" s="24">
        <v>33</v>
      </c>
      <c r="B13" s="24" t="s">
        <v>35</v>
      </c>
      <c r="C13" s="27">
        <v>270.05364374579545</v>
      </c>
      <c r="D13" s="2" t="s">
        <v>174</v>
      </c>
      <c r="E13" s="19" t="s">
        <v>174</v>
      </c>
      <c r="F13" s="24"/>
      <c r="G13" s="24"/>
      <c r="H13" s="27"/>
      <c r="L13" s="14"/>
    </row>
    <row r="14" spans="1:19" ht="12.95" customHeight="1">
      <c r="A14" s="24">
        <v>29</v>
      </c>
      <c r="B14" s="24" t="s">
        <v>26</v>
      </c>
      <c r="C14" s="27">
        <v>279.0852876518349</v>
      </c>
      <c r="D14" s="2" t="s">
        <v>174</v>
      </c>
      <c r="E14" s="19" t="s">
        <v>174</v>
      </c>
      <c r="F14" s="24"/>
      <c r="G14" s="24"/>
      <c r="H14" s="27"/>
      <c r="L14" s="14"/>
    </row>
    <row r="15" spans="1:19" ht="12.95" customHeight="1">
      <c r="A15" s="24">
        <v>28</v>
      </c>
      <c r="B15" s="24" t="s">
        <v>46</v>
      </c>
      <c r="C15" s="27">
        <v>279.72159369671556</v>
      </c>
      <c r="D15" s="2" t="s">
        <v>174</v>
      </c>
      <c r="E15" s="19" t="s">
        <v>174</v>
      </c>
      <c r="F15" s="24"/>
      <c r="G15" s="24"/>
      <c r="H15" s="27"/>
      <c r="L15" s="14"/>
    </row>
    <row r="16" spans="1:19" ht="12.95" customHeight="1">
      <c r="A16" s="24">
        <v>1</v>
      </c>
      <c r="B16" s="24" t="s">
        <v>2</v>
      </c>
      <c r="C16" s="27">
        <v>500</v>
      </c>
      <c r="D16" s="2" t="s">
        <v>175</v>
      </c>
      <c r="E16" s="19" t="s">
        <v>175</v>
      </c>
      <c r="F16" s="24"/>
      <c r="G16" s="24"/>
      <c r="H16" s="27"/>
      <c r="L16" s="14"/>
    </row>
    <row r="17" spans="1:12" ht="12.95" customHeight="1">
      <c r="A17" s="24">
        <v>16</v>
      </c>
      <c r="B17" s="24" t="s">
        <v>14</v>
      </c>
      <c r="C17" s="27">
        <v>300.43767509192298</v>
      </c>
      <c r="D17" s="2" t="s">
        <v>175</v>
      </c>
      <c r="E17" s="19" t="s">
        <v>175</v>
      </c>
      <c r="F17" s="24"/>
      <c r="G17" s="24"/>
      <c r="H17" s="27"/>
      <c r="L17" s="14"/>
    </row>
    <row r="18" spans="1:12" ht="12.95" customHeight="1">
      <c r="A18" s="24">
        <v>26</v>
      </c>
      <c r="B18" s="24" t="s">
        <v>27</v>
      </c>
      <c r="C18" s="27">
        <v>282.54482452468471</v>
      </c>
      <c r="D18" s="2" t="s">
        <v>174</v>
      </c>
      <c r="E18" s="19" t="s">
        <v>175</v>
      </c>
      <c r="F18" s="24"/>
      <c r="G18" s="24"/>
      <c r="H18" s="27"/>
      <c r="L18" s="14"/>
    </row>
    <row r="19" spans="1:12" ht="12.95" customHeight="1">
      <c r="A19" s="24">
        <v>9</v>
      </c>
      <c r="B19" s="24" t="s">
        <v>8</v>
      </c>
      <c r="C19" s="27">
        <v>339.19767720479217</v>
      </c>
      <c r="D19" s="2" t="s">
        <v>175</v>
      </c>
      <c r="E19" s="19" t="s">
        <v>175</v>
      </c>
      <c r="F19" s="24"/>
      <c r="G19" s="24"/>
      <c r="H19" s="27"/>
      <c r="L19" s="14"/>
    </row>
    <row r="20" spans="1:12" ht="12.95" customHeight="1">
      <c r="A20" s="24">
        <v>31</v>
      </c>
      <c r="B20" s="24" t="s">
        <v>31</v>
      </c>
      <c r="C20" s="27">
        <v>276.40809198708564</v>
      </c>
      <c r="D20" s="2" t="s">
        <v>174</v>
      </c>
      <c r="E20" s="19" t="s">
        <v>175</v>
      </c>
      <c r="F20" s="24"/>
      <c r="G20" s="24"/>
      <c r="H20" s="27"/>
      <c r="L20" s="14"/>
    </row>
    <row r="21" spans="1:12" ht="12.95" customHeight="1">
      <c r="A21" s="24">
        <v>12</v>
      </c>
      <c r="B21" s="24" t="s">
        <v>24</v>
      </c>
      <c r="C21" s="27">
        <v>316.67656502127659</v>
      </c>
      <c r="D21" s="2" t="s">
        <v>174</v>
      </c>
      <c r="E21" s="19" t="s">
        <v>174</v>
      </c>
      <c r="F21" s="24"/>
      <c r="G21" s="38"/>
      <c r="H21" s="27"/>
      <c r="L21" s="14"/>
    </row>
    <row r="22" spans="1:12" ht="12.95" customHeight="1">
      <c r="A22" s="24">
        <v>4</v>
      </c>
      <c r="B22" s="24" t="s">
        <v>5</v>
      </c>
      <c r="C22" s="27">
        <v>410.07513056441599</v>
      </c>
      <c r="D22" s="2" t="s">
        <v>175</v>
      </c>
      <c r="E22" s="19" t="s">
        <v>175</v>
      </c>
      <c r="F22" s="24"/>
      <c r="G22" s="24"/>
      <c r="H22" s="27"/>
      <c r="L22" s="14"/>
    </row>
    <row r="23" spans="1:12" ht="12.95" customHeight="1">
      <c r="A23" s="24">
        <v>3</v>
      </c>
      <c r="B23" s="24" t="s">
        <v>4</v>
      </c>
      <c r="C23" s="27">
        <v>414.89051565774707</v>
      </c>
      <c r="D23" s="2" t="s">
        <v>174</v>
      </c>
      <c r="E23" s="19" t="s">
        <v>175</v>
      </c>
      <c r="F23" s="24"/>
      <c r="G23" s="24"/>
      <c r="H23" s="27"/>
      <c r="L23" s="14"/>
    </row>
    <row r="24" spans="1:12" ht="12.95" customHeight="1">
      <c r="A24" s="24">
        <v>7</v>
      </c>
      <c r="B24" s="24" t="s">
        <v>7</v>
      </c>
      <c r="C24" s="27">
        <v>356.09872369246727</v>
      </c>
      <c r="D24" s="2" t="s">
        <v>174</v>
      </c>
      <c r="E24" s="19" t="s">
        <v>175</v>
      </c>
      <c r="F24" s="24"/>
      <c r="G24" s="24"/>
      <c r="H24" s="27"/>
      <c r="L24" s="14"/>
    </row>
    <row r="25" spans="1:12" ht="12.95" customHeight="1">
      <c r="A25" s="24">
        <v>11</v>
      </c>
      <c r="B25" s="24" t="s">
        <v>12</v>
      </c>
      <c r="C25" s="27">
        <v>316.70062100039496</v>
      </c>
      <c r="D25" s="2" t="s">
        <v>175</v>
      </c>
      <c r="E25" s="19" t="s">
        <v>175</v>
      </c>
      <c r="F25" s="24"/>
      <c r="G25" s="24"/>
      <c r="H25" s="27"/>
      <c r="L25" s="14"/>
    </row>
    <row r="26" spans="1:12" ht="12.95" customHeight="1">
      <c r="A26" s="24">
        <v>18</v>
      </c>
      <c r="B26" s="24" t="s">
        <v>25</v>
      </c>
      <c r="C26" s="27">
        <v>295.47427130048663</v>
      </c>
      <c r="D26" s="2" t="s">
        <v>175</v>
      </c>
      <c r="E26" s="19" t="s">
        <v>174</v>
      </c>
      <c r="F26" s="24"/>
      <c r="G26" s="24"/>
      <c r="H26" s="27"/>
      <c r="L26" s="14"/>
    </row>
    <row r="27" spans="1:12" ht="12.95" customHeight="1">
      <c r="A27" s="24">
        <v>35</v>
      </c>
      <c r="B27" s="24" t="s">
        <v>28</v>
      </c>
      <c r="C27" s="27">
        <v>267.91620338975957</v>
      </c>
      <c r="D27" s="2" t="s">
        <v>175</v>
      </c>
      <c r="E27" s="19" t="s">
        <v>174</v>
      </c>
      <c r="F27" s="24"/>
      <c r="G27" s="24"/>
      <c r="H27" s="27"/>
      <c r="L27" s="14"/>
    </row>
    <row r="28" spans="1:12" ht="12.95" customHeight="1">
      <c r="A28" s="24">
        <v>20</v>
      </c>
      <c r="B28" s="24" t="s">
        <v>23</v>
      </c>
      <c r="C28" s="27">
        <v>293.19853964816832</v>
      </c>
      <c r="D28" s="2" t="s">
        <v>174</v>
      </c>
      <c r="E28" s="19" t="s">
        <v>174</v>
      </c>
      <c r="F28" s="24"/>
      <c r="G28" s="24"/>
      <c r="H28" s="27"/>
      <c r="L28" s="14"/>
    </row>
    <row r="29" spans="1:12" ht="12.95" customHeight="1">
      <c r="A29" s="24">
        <v>36</v>
      </c>
      <c r="B29" s="24" t="s">
        <v>21</v>
      </c>
      <c r="C29" s="27">
        <v>266.84092075289482</v>
      </c>
      <c r="D29" s="2" t="s">
        <v>175</v>
      </c>
      <c r="E29" s="19" t="s">
        <v>174</v>
      </c>
      <c r="F29" s="24"/>
      <c r="G29" s="24"/>
      <c r="H29" s="27"/>
      <c r="L29" s="14"/>
    </row>
    <row r="30" spans="1:12" ht="12.95" customHeight="1">
      <c r="A30" s="24">
        <v>40</v>
      </c>
      <c r="B30" s="24" t="s">
        <v>32</v>
      </c>
      <c r="C30" s="27">
        <v>262.75862966451359</v>
      </c>
      <c r="D30" s="2" t="s">
        <v>175</v>
      </c>
      <c r="E30" s="19" t="s">
        <v>174</v>
      </c>
      <c r="F30" s="24"/>
      <c r="G30" s="24"/>
      <c r="H30" s="27"/>
      <c r="L30" s="14"/>
    </row>
    <row r="31" spans="1:12" ht="12.95" customHeight="1">
      <c r="A31" s="24">
        <v>14</v>
      </c>
      <c r="B31" s="24" t="s">
        <v>18</v>
      </c>
      <c r="C31" s="27">
        <v>307.73768228867812</v>
      </c>
      <c r="D31" s="2" t="s">
        <v>174</v>
      </c>
      <c r="E31" s="19" t="s">
        <v>174</v>
      </c>
      <c r="F31" s="24"/>
      <c r="G31" s="24"/>
      <c r="H31" s="27"/>
      <c r="L31" s="14"/>
    </row>
    <row r="32" spans="1:12" ht="12.95" customHeight="1">
      <c r="A32" s="24">
        <v>34</v>
      </c>
      <c r="B32" s="24" t="s">
        <v>38</v>
      </c>
      <c r="C32" s="27">
        <v>269.46664662254778</v>
      </c>
      <c r="D32" s="2" t="s">
        <v>174</v>
      </c>
      <c r="E32" s="19" t="s">
        <v>174</v>
      </c>
      <c r="F32" s="24"/>
      <c r="G32" s="24"/>
      <c r="H32" s="27"/>
      <c r="L32" s="14"/>
    </row>
    <row r="33" spans="1:16" ht="12.95" customHeight="1">
      <c r="A33" s="24">
        <v>22</v>
      </c>
      <c r="B33" s="24" t="s">
        <v>30</v>
      </c>
      <c r="C33" s="27">
        <v>288.74422934583117</v>
      </c>
      <c r="D33" s="2" t="s">
        <v>175</v>
      </c>
      <c r="E33" s="19" t="s">
        <v>174</v>
      </c>
      <c r="F33" s="24"/>
      <c r="G33" s="24"/>
      <c r="H33" s="27"/>
      <c r="L33" s="14"/>
    </row>
    <row r="34" spans="1:16" ht="12.95" customHeight="1">
      <c r="A34" s="24">
        <v>24</v>
      </c>
      <c r="B34" s="24" t="s">
        <v>29</v>
      </c>
      <c r="C34" s="27">
        <v>285.16103914546926</v>
      </c>
      <c r="D34" s="2" t="s">
        <v>175</v>
      </c>
      <c r="E34" s="19" t="s">
        <v>174</v>
      </c>
      <c r="F34" s="24"/>
      <c r="G34" s="24"/>
      <c r="H34" s="27"/>
      <c r="L34" s="14"/>
    </row>
    <row r="35" spans="1:16" ht="12.95" customHeight="1">
      <c r="A35" s="24">
        <v>37</v>
      </c>
      <c r="B35" s="24" t="s">
        <v>33</v>
      </c>
      <c r="C35" s="27">
        <v>266.25714098927227</v>
      </c>
      <c r="D35" s="2" t="s">
        <v>174</v>
      </c>
      <c r="E35" s="19" t="s">
        <v>174</v>
      </c>
      <c r="F35" s="24"/>
      <c r="G35" s="38"/>
      <c r="H35" s="27"/>
      <c r="L35" s="14"/>
    </row>
    <row r="36" spans="1:16" ht="12.95" customHeight="1">
      <c r="A36" s="24">
        <v>17</v>
      </c>
      <c r="B36" s="24" t="s">
        <v>22</v>
      </c>
      <c r="C36" s="27">
        <v>300.36467508309829</v>
      </c>
      <c r="D36" s="2" t="s">
        <v>175</v>
      </c>
      <c r="E36" s="19" t="s">
        <v>175</v>
      </c>
      <c r="F36" s="24"/>
      <c r="G36" s="24"/>
      <c r="H36" s="27"/>
      <c r="L36" s="14"/>
    </row>
    <row r="37" spans="1:16" ht="12.95" customHeight="1">
      <c r="A37" s="24">
        <v>23</v>
      </c>
      <c r="B37" s="24" t="s">
        <v>34</v>
      </c>
      <c r="C37" s="27">
        <v>288.51068771909394</v>
      </c>
      <c r="D37" s="2" t="s">
        <v>175</v>
      </c>
      <c r="E37" s="19" t="s">
        <v>175</v>
      </c>
      <c r="F37" s="24"/>
      <c r="G37" s="24"/>
      <c r="H37" s="27"/>
      <c r="L37" s="14"/>
    </row>
    <row r="38" spans="1:16" ht="12.95" customHeight="1">
      <c r="A38" s="24">
        <v>2</v>
      </c>
      <c r="B38" s="24" t="s">
        <v>6</v>
      </c>
      <c r="C38" s="27">
        <v>438.66767435142498</v>
      </c>
      <c r="D38" s="2" t="s">
        <v>174</v>
      </c>
      <c r="E38" s="19" t="s">
        <v>175</v>
      </c>
      <c r="F38" s="24"/>
      <c r="G38" s="24"/>
      <c r="H38" s="27"/>
      <c r="L38" s="14"/>
    </row>
    <row r="39" spans="1:16" ht="12.95" customHeight="1">
      <c r="A39" s="24">
        <v>42</v>
      </c>
      <c r="B39" s="24" t="s">
        <v>163</v>
      </c>
      <c r="C39" s="27">
        <v>261.58442530849493</v>
      </c>
      <c r="D39" s="2" t="s">
        <v>175</v>
      </c>
      <c r="E39" s="19" t="s">
        <v>175</v>
      </c>
      <c r="F39" s="24"/>
      <c r="G39" s="24"/>
      <c r="H39" s="27"/>
      <c r="L39" s="14"/>
    </row>
    <row r="40" spans="1:16" ht="12.95" customHeight="1">
      <c r="A40" s="24">
        <v>13</v>
      </c>
      <c r="B40" s="24" t="s">
        <v>13</v>
      </c>
      <c r="C40" s="27">
        <v>308.17582606550775</v>
      </c>
      <c r="D40" s="2" t="s">
        <v>174</v>
      </c>
      <c r="E40" s="19" t="s">
        <v>174</v>
      </c>
      <c r="F40" s="24"/>
      <c r="G40" s="24"/>
      <c r="H40" s="27"/>
      <c r="L40" s="14"/>
    </row>
    <row r="41" spans="1:16" ht="12.95" customHeight="1">
      <c r="A41" s="24">
        <v>32</v>
      </c>
      <c r="B41" s="24" t="s">
        <v>19</v>
      </c>
      <c r="C41" s="27">
        <v>276.27086808292478</v>
      </c>
      <c r="D41" s="2" t="s">
        <v>174</v>
      </c>
      <c r="E41" s="19" t="s">
        <v>174</v>
      </c>
      <c r="F41" s="24"/>
      <c r="G41" s="24"/>
      <c r="H41" s="27"/>
      <c r="L41" s="14"/>
    </row>
    <row r="42" spans="1:16" ht="12.95" customHeight="1">
      <c r="A42" s="24">
        <v>6</v>
      </c>
      <c r="B42" s="24" t="s">
        <v>9</v>
      </c>
      <c r="C42" s="27">
        <v>366.43039850721851</v>
      </c>
      <c r="D42" s="2" t="s">
        <v>174</v>
      </c>
      <c r="E42" s="19" t="s">
        <v>175</v>
      </c>
      <c r="F42" s="24"/>
      <c r="G42" s="24"/>
      <c r="H42" s="27"/>
      <c r="L42" s="14"/>
    </row>
    <row r="43" spans="1:16" ht="12.95" customHeight="1">
      <c r="A43" s="24">
        <v>41</v>
      </c>
      <c r="B43" s="24" t="s">
        <v>52</v>
      </c>
      <c r="C43" s="27">
        <v>261.69889627402256</v>
      </c>
      <c r="D43" s="2" t="s">
        <v>174</v>
      </c>
      <c r="E43" s="19" t="s">
        <v>174</v>
      </c>
      <c r="F43" s="24"/>
      <c r="G43" s="24"/>
      <c r="H43" s="27"/>
    </row>
    <row r="44" spans="1:16" ht="12.95" customHeight="1">
      <c r="A44" s="58"/>
      <c r="B44" s="58"/>
      <c r="E44" s="19"/>
      <c r="F44" s="24"/>
      <c r="G44" s="38"/>
    </row>
    <row r="45" spans="1:16" ht="6" customHeight="1">
      <c r="A45" s="1"/>
      <c r="B45" s="1"/>
      <c r="C45" s="12"/>
      <c r="D45" s="13" t="s">
        <v>175</v>
      </c>
      <c r="F45" s="4"/>
      <c r="G45" s="5"/>
      <c r="H45" s="4"/>
      <c r="I45" s="8"/>
      <c r="J45" s="4"/>
      <c r="K45" s="3"/>
      <c r="L45" s="9"/>
      <c r="M45" s="4"/>
      <c r="N45" s="6"/>
      <c r="O45" s="4"/>
      <c r="P45" s="7"/>
    </row>
    <row r="46" spans="1:16" ht="12.95" customHeight="1">
      <c r="A46" s="61" t="s">
        <v>182</v>
      </c>
      <c r="B46" s="62"/>
      <c r="C46" s="62"/>
      <c r="D46" s="62"/>
      <c r="E46" s="62"/>
    </row>
    <row r="47" spans="1:16" ht="12.95" customHeight="1">
      <c r="A47" s="61" t="s">
        <v>193</v>
      </c>
      <c r="B47" s="62"/>
      <c r="C47" s="62"/>
      <c r="D47" s="62"/>
      <c r="E47" s="62"/>
    </row>
    <row r="48" spans="1:16" ht="15" customHeight="1">
      <c r="A48" s="17"/>
      <c r="B48" s="1"/>
      <c r="C48" s="4"/>
      <c r="D48" s="4"/>
      <c r="F48" s="4"/>
      <c r="G48" s="5"/>
      <c r="H48" s="4"/>
      <c r="I48" s="8"/>
      <c r="J48" s="4"/>
      <c r="K48" s="3"/>
      <c r="L48" s="9"/>
      <c r="M48" s="4"/>
      <c r="N48" s="6"/>
      <c r="O48" s="4"/>
      <c r="P48" s="7"/>
    </row>
    <row r="49" spans="1:16" ht="15" customHeight="1">
      <c r="A49" s="17" t="s">
        <v>48</v>
      </c>
      <c r="B49" s="60"/>
      <c r="C49" s="4"/>
      <c r="D49" s="4"/>
      <c r="F49" s="4"/>
      <c r="G49" s="5"/>
      <c r="H49" s="4"/>
      <c r="I49" s="8"/>
      <c r="J49" s="4"/>
      <c r="K49" s="3"/>
      <c r="L49" s="9"/>
      <c r="M49" s="4"/>
      <c r="N49" s="6"/>
      <c r="O49" s="4"/>
      <c r="P49" s="7"/>
    </row>
    <row r="50" spans="1:16" ht="15">
      <c r="A50" s="2" t="s">
        <v>39</v>
      </c>
      <c r="C50" s="4"/>
      <c r="D50" s="4"/>
      <c r="G50" s="15"/>
    </row>
    <row r="51" spans="1:16" ht="15">
      <c r="A51" s="2" t="s">
        <v>40</v>
      </c>
      <c r="D51" s="13" t="s">
        <v>174</v>
      </c>
      <c r="G51" s="15"/>
    </row>
    <row r="52" spans="1:16" ht="15">
      <c r="A52" s="39" t="s">
        <v>37</v>
      </c>
      <c r="D52" s="13" t="s">
        <v>174</v>
      </c>
      <c r="G52" s="16"/>
    </row>
    <row r="53" spans="1:16" ht="15">
      <c r="A53" s="17" t="s">
        <v>183</v>
      </c>
      <c r="D53" s="13" t="s">
        <v>174</v>
      </c>
    </row>
    <row r="54" spans="1:16" ht="15">
      <c r="A54" s="2" t="s">
        <v>184</v>
      </c>
      <c r="D54" s="13" t="s">
        <v>174</v>
      </c>
    </row>
    <row r="55" spans="1:16" ht="15">
      <c r="A55" s="2" t="s">
        <v>42</v>
      </c>
    </row>
    <row r="56" spans="1:16" ht="12.95" customHeight="1">
      <c r="A56" s="17" t="s">
        <v>151</v>
      </c>
      <c r="C56" s="4"/>
    </row>
    <row r="57" spans="1:16" ht="15">
      <c r="A57" s="2" t="s">
        <v>44</v>
      </c>
      <c r="C57" s="4"/>
    </row>
    <row r="58" spans="1:16" ht="15">
      <c r="A58" s="2" t="s">
        <v>166</v>
      </c>
      <c r="C58" s="12"/>
    </row>
    <row r="59" spans="1:16" ht="16.5" customHeight="1">
      <c r="A59" s="2" t="s">
        <v>170</v>
      </c>
    </row>
  </sheetData>
  <sortState ref="A49:A61">
    <sortCondition ref="A49"/>
  </sortState>
  <mergeCells count="2">
    <mergeCell ref="A46:E46"/>
    <mergeCell ref="A47:E47"/>
  </mergeCells>
  <phoneticPr fontId="0" type="noConversion"/>
  <pageMargins left="1.6" right="0.24" top="0.57999999999999996" bottom="0.26" header="0.26" footer="0.2"/>
  <pageSetup scale="93" orientation="portrait" r:id="rId1"/>
  <headerFooter alignWithMargins="0">
    <oddHeader xml:space="preserve">&amp;C&amp;"Trebuchet MS,Regular"&amp;9FY 2014 Public Investment Community (PIC) List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5"/>
  <sheetViews>
    <sheetView tabSelected="1" workbookViewId="0">
      <pane ySplit="5" topLeftCell="A6" activePane="bottomLeft" state="frozen"/>
      <selection pane="bottomLeft" activeCell="A5" sqref="A5:O174"/>
    </sheetView>
  </sheetViews>
  <sheetFormatPr defaultRowHeight="16.5" customHeight="1"/>
  <cols>
    <col min="1" max="1" width="5.140625" style="24" customWidth="1"/>
    <col min="2" max="2" width="14.5703125" style="24" bestFit="1" customWidth="1"/>
    <col min="3" max="3" width="9.5703125" style="24" bestFit="1" customWidth="1"/>
    <col min="4" max="4" width="12.140625" style="24" bestFit="1" customWidth="1"/>
    <col min="5" max="5" width="5.85546875" style="24" bestFit="1" customWidth="1"/>
    <col min="6" max="6" width="13.85546875" style="24" bestFit="1" customWidth="1"/>
    <col min="7" max="7" width="9.7109375" style="24" bestFit="1" customWidth="1"/>
    <col min="8" max="8" width="5.7109375" style="24" customWidth="1"/>
    <col min="9" max="9" width="5.85546875" style="24" bestFit="1" customWidth="1"/>
    <col min="10" max="10" width="8.28515625" style="24" bestFit="1" customWidth="1"/>
    <col min="11" max="11" width="10.28515625" style="24" bestFit="1" customWidth="1"/>
    <col min="12" max="12" width="10.140625" style="24" bestFit="1" customWidth="1"/>
    <col min="13" max="13" width="7" style="24" bestFit="1" customWidth="1"/>
    <col min="14" max="14" width="11" style="24" bestFit="1" customWidth="1"/>
    <col min="15" max="15" width="10.5703125" style="24" bestFit="1" customWidth="1"/>
    <col min="16" max="16384" width="9.140625" style="24"/>
  </cols>
  <sheetData>
    <row r="1" spans="1:20" ht="12">
      <c r="A1" s="30"/>
      <c r="B1" s="29" t="s">
        <v>53</v>
      </c>
      <c r="D1" s="53">
        <v>100824</v>
      </c>
      <c r="E1" s="30"/>
      <c r="F1" s="42">
        <v>662244.06000000006</v>
      </c>
      <c r="G1" s="30"/>
      <c r="H1" s="54">
        <v>6.69</v>
      </c>
      <c r="I1" s="30"/>
      <c r="J1" s="31"/>
      <c r="K1" s="40">
        <v>0</v>
      </c>
      <c r="L1" s="30"/>
      <c r="M1" s="28">
        <v>4.9000000000000004</v>
      </c>
      <c r="N1" s="41"/>
      <c r="O1" s="33"/>
    </row>
    <row r="2" spans="1:20" ht="16.5" customHeight="1">
      <c r="A2" s="30"/>
      <c r="B2" s="29" t="s">
        <v>54</v>
      </c>
      <c r="D2" s="53">
        <v>16798</v>
      </c>
      <c r="E2" s="30"/>
      <c r="F2" s="42">
        <v>10299.68</v>
      </c>
      <c r="G2" s="30"/>
      <c r="H2" s="56">
        <v>34.840000000000003</v>
      </c>
      <c r="I2" s="30"/>
      <c r="J2" s="31"/>
      <c r="K2" s="26">
        <v>2.914846724103386E-2</v>
      </c>
      <c r="L2" s="30"/>
      <c r="M2" s="28">
        <v>15.5</v>
      </c>
      <c r="N2" s="41"/>
      <c r="O2" s="33"/>
    </row>
    <row r="3" spans="1:20" ht="16.5" customHeight="1">
      <c r="A3" s="30"/>
      <c r="B3" s="29" t="s">
        <v>55</v>
      </c>
      <c r="D3" s="31">
        <f>SUM(D1-D2)</f>
        <v>84026</v>
      </c>
      <c r="E3" s="30"/>
      <c r="F3" s="33">
        <f>SUM(F1-F2)</f>
        <v>651944.38</v>
      </c>
      <c r="G3" s="30"/>
      <c r="H3" s="34">
        <f>SUM(H2-H1)</f>
        <v>28.150000000000002</v>
      </c>
      <c r="I3" s="30"/>
      <c r="J3" s="31"/>
      <c r="K3" s="32">
        <f>SUM(K2-K1)</f>
        <v>2.914846724103386E-2</v>
      </c>
      <c r="L3" s="30"/>
      <c r="M3" s="35">
        <f>SUM(M2-M1)</f>
        <v>10.6</v>
      </c>
      <c r="N3" s="41"/>
      <c r="O3" s="42"/>
    </row>
    <row r="4" spans="1:20" ht="12">
      <c r="A4" s="30"/>
      <c r="B4" s="29"/>
      <c r="D4" s="43"/>
      <c r="E4" s="41"/>
      <c r="F4" s="44"/>
      <c r="G4" s="41"/>
      <c r="H4" s="45"/>
      <c r="I4" s="41"/>
      <c r="J4" s="43"/>
      <c r="K4" s="46"/>
      <c r="L4" s="41"/>
      <c r="M4" s="47"/>
      <c r="N4" s="41"/>
      <c r="O4" s="42"/>
    </row>
    <row r="5" spans="1:20" ht="48">
      <c r="A5" s="20" t="s">
        <v>1</v>
      </c>
      <c r="B5" s="20" t="s">
        <v>0</v>
      </c>
      <c r="C5" s="20" t="s">
        <v>185</v>
      </c>
      <c r="D5" s="21" t="s">
        <v>186</v>
      </c>
      <c r="E5" s="20" t="s">
        <v>176</v>
      </c>
      <c r="F5" s="22" t="s">
        <v>187</v>
      </c>
      <c r="G5" s="20" t="s">
        <v>177</v>
      </c>
      <c r="H5" s="36" t="s">
        <v>188</v>
      </c>
      <c r="I5" s="20" t="s">
        <v>178</v>
      </c>
      <c r="J5" s="21" t="s">
        <v>189</v>
      </c>
      <c r="K5" s="37" t="s">
        <v>190</v>
      </c>
      <c r="L5" s="20" t="s">
        <v>179</v>
      </c>
      <c r="M5" s="23" t="s">
        <v>191</v>
      </c>
      <c r="N5" s="20" t="s">
        <v>180</v>
      </c>
      <c r="O5" s="22" t="s">
        <v>192</v>
      </c>
      <c r="R5" s="42"/>
      <c r="S5" s="48"/>
      <c r="T5" s="48"/>
    </row>
    <row r="6" spans="1:20" ht="12">
      <c r="A6" s="24">
        <v>60</v>
      </c>
      <c r="B6" s="24" t="s">
        <v>56</v>
      </c>
      <c r="C6" s="53">
        <v>3303</v>
      </c>
      <c r="D6" s="53">
        <v>38710</v>
      </c>
      <c r="E6" s="25">
        <f t="shared" ref="E6:E37" si="0">SUM(($D$1-D6)/$D$3)*100</f>
        <v>73.922357365577312</v>
      </c>
      <c r="F6" s="42">
        <v>43826</v>
      </c>
      <c r="G6" s="25">
        <f t="shared" ref="G6:G37" si="1">SUM(($F$1-F6)/$F$3)*100</f>
        <v>94.857487689363936</v>
      </c>
      <c r="H6" s="56">
        <v>20.170000000000002</v>
      </c>
      <c r="I6" s="25">
        <f t="shared" ref="I6:I37" si="2">SUM((H6-$H$1)/$H$3)*100</f>
        <v>47.886323268206041</v>
      </c>
      <c r="J6" s="59">
        <v>8</v>
      </c>
      <c r="K6" s="26">
        <f t="shared" ref="K6:K37" si="3">SUM(J6/C6)</f>
        <v>2.4220405691795337E-3</v>
      </c>
      <c r="L6" s="27">
        <f t="shared" ref="L6:L37" si="4">SUM((K6-$K$1)/$K$3)*100</f>
        <v>8.3093239488418007</v>
      </c>
      <c r="M6" s="28">
        <v>7.1</v>
      </c>
      <c r="N6" s="25">
        <f t="shared" ref="N6:N37" si="5">SUM((M6-$M$1)/$M$3)*100</f>
        <v>20.754716981132066</v>
      </c>
      <c r="O6" s="27">
        <f t="shared" ref="O6:O37" si="6">SUM(E6+G6+I6+L6+N6)</f>
        <v>245.73020925312116</v>
      </c>
      <c r="R6" s="42"/>
      <c r="S6" s="48"/>
      <c r="T6" s="48"/>
    </row>
    <row r="7" spans="1:20" ht="16.5" customHeight="1">
      <c r="A7" s="24">
        <v>10</v>
      </c>
      <c r="B7" s="24" t="s">
        <v>11</v>
      </c>
      <c r="C7" s="53">
        <v>19249</v>
      </c>
      <c r="D7" s="53">
        <v>26225</v>
      </c>
      <c r="E7" s="25">
        <f t="shared" si="0"/>
        <v>88.780853545331212</v>
      </c>
      <c r="F7" s="42">
        <v>20054.669999999998</v>
      </c>
      <c r="G7" s="25">
        <f t="shared" si="1"/>
        <v>98.503708245786243</v>
      </c>
      <c r="H7" s="54">
        <v>20.14</v>
      </c>
      <c r="I7" s="25">
        <f t="shared" si="2"/>
        <v>47.779751332149196</v>
      </c>
      <c r="J7" s="59">
        <v>190</v>
      </c>
      <c r="K7" s="26">
        <f t="shared" si="3"/>
        <v>9.8706426307860144E-3</v>
      </c>
      <c r="L7" s="27">
        <f t="shared" si="4"/>
        <v>33.863333358711159</v>
      </c>
      <c r="M7" s="28">
        <v>10</v>
      </c>
      <c r="N7" s="25">
        <f t="shared" si="5"/>
        <v>48.113207547169814</v>
      </c>
      <c r="O7" s="27">
        <f t="shared" si="6"/>
        <v>317.04085402914762</v>
      </c>
      <c r="R7" s="42"/>
      <c r="S7" s="48"/>
      <c r="T7" s="48"/>
    </row>
    <row r="8" spans="1:20" ht="16.5" customHeight="1">
      <c r="A8" s="24">
        <v>38</v>
      </c>
      <c r="B8" s="24" t="s">
        <v>49</v>
      </c>
      <c r="C8" s="53">
        <v>4317</v>
      </c>
      <c r="D8" s="53">
        <v>32842</v>
      </c>
      <c r="E8" s="25">
        <f t="shared" si="0"/>
        <v>80.905910075452837</v>
      </c>
      <c r="F8" s="42">
        <v>34265.839999999997</v>
      </c>
      <c r="G8" s="25">
        <f t="shared" si="1"/>
        <v>96.323894992391843</v>
      </c>
      <c r="H8" s="54">
        <v>19.170000000000002</v>
      </c>
      <c r="I8" s="25">
        <f t="shared" si="2"/>
        <v>44.333925399644755</v>
      </c>
      <c r="J8" s="59">
        <v>19</v>
      </c>
      <c r="K8" s="26">
        <f t="shared" si="3"/>
        <v>4.4012045401899463E-3</v>
      </c>
      <c r="L8" s="27">
        <f t="shared" si="4"/>
        <v>15.099265782298612</v>
      </c>
      <c r="M8" s="28">
        <v>8</v>
      </c>
      <c r="N8" s="25">
        <f t="shared" si="5"/>
        <v>29.245283018867923</v>
      </c>
      <c r="O8" s="27">
        <f t="shared" si="6"/>
        <v>265.90827926865597</v>
      </c>
      <c r="R8" s="42"/>
      <c r="S8" s="48"/>
      <c r="T8" s="48"/>
    </row>
    <row r="9" spans="1:20" ht="16.5" customHeight="1">
      <c r="A9" s="24">
        <v>146</v>
      </c>
      <c r="B9" s="24" t="s">
        <v>57</v>
      </c>
      <c r="C9" s="53">
        <v>18098</v>
      </c>
      <c r="D9" s="53">
        <v>55879</v>
      </c>
      <c r="E9" s="25">
        <f t="shared" si="0"/>
        <v>53.489396139290221</v>
      </c>
      <c r="F9" s="42">
        <v>111770.2</v>
      </c>
      <c r="G9" s="25">
        <f t="shared" si="1"/>
        <v>84.435709070764602</v>
      </c>
      <c r="H9" s="55">
        <v>17.59</v>
      </c>
      <c r="I9" s="25">
        <f t="shared" si="2"/>
        <v>38.72113676731793</v>
      </c>
      <c r="J9" s="59">
        <v>11</v>
      </c>
      <c r="K9" s="26">
        <f t="shared" si="3"/>
        <v>6.0780196706818437E-4</v>
      </c>
      <c r="L9" s="27">
        <f t="shared" si="4"/>
        <v>2.0851935782494557</v>
      </c>
      <c r="M9" s="28">
        <v>5.2</v>
      </c>
      <c r="N9" s="25">
        <f t="shared" si="5"/>
        <v>2.8301886792452815</v>
      </c>
      <c r="O9" s="27">
        <f t="shared" si="6"/>
        <v>181.56162423486751</v>
      </c>
      <c r="R9" s="42"/>
      <c r="S9" s="48"/>
      <c r="T9" s="48"/>
    </row>
    <row r="10" spans="1:20" ht="16.5" customHeight="1">
      <c r="A10" s="24">
        <v>76</v>
      </c>
      <c r="B10" s="24" t="s">
        <v>58</v>
      </c>
      <c r="C10" s="53">
        <v>3799</v>
      </c>
      <c r="D10" s="53">
        <v>34775</v>
      </c>
      <c r="E10" s="25">
        <f t="shared" si="0"/>
        <v>78.605431652107683</v>
      </c>
      <c r="F10" s="42">
        <v>48472.98</v>
      </c>
      <c r="G10" s="25">
        <f t="shared" si="1"/>
        <v>94.144699889889395</v>
      </c>
      <c r="H10" s="56">
        <v>15.5</v>
      </c>
      <c r="I10" s="25">
        <f t="shared" si="2"/>
        <v>31.296625222024861</v>
      </c>
      <c r="J10" s="59">
        <v>3</v>
      </c>
      <c r="K10" s="26">
        <f t="shared" si="3"/>
        <v>7.8968149513029742E-4</v>
      </c>
      <c r="L10" s="27">
        <f t="shared" si="4"/>
        <v>2.7091698805301863</v>
      </c>
      <c r="M10" s="28">
        <v>7.9</v>
      </c>
      <c r="N10" s="25">
        <f t="shared" si="5"/>
        <v>28.30188679245283</v>
      </c>
      <c r="O10" s="27">
        <f t="shared" si="6"/>
        <v>235.05781343700494</v>
      </c>
      <c r="R10" s="42"/>
      <c r="S10" s="48"/>
      <c r="T10" s="48"/>
    </row>
    <row r="11" spans="1:20" ht="16.5" customHeight="1">
      <c r="A11" s="24">
        <v>49</v>
      </c>
      <c r="B11" s="24" t="s">
        <v>48</v>
      </c>
      <c r="C11" s="53">
        <v>6049</v>
      </c>
      <c r="D11" s="53">
        <v>32710</v>
      </c>
      <c r="E11" s="25">
        <f t="shared" si="0"/>
        <v>81.06300430819033</v>
      </c>
      <c r="F11" s="42">
        <v>38173.519999999997</v>
      </c>
      <c r="G11" s="25">
        <f t="shared" si="1"/>
        <v>95.724506437190243</v>
      </c>
      <c r="H11" s="56">
        <v>18.98</v>
      </c>
      <c r="I11" s="25">
        <f t="shared" si="2"/>
        <v>43.65896980461811</v>
      </c>
      <c r="J11" s="59">
        <v>15</v>
      </c>
      <c r="K11" s="26">
        <f t="shared" si="3"/>
        <v>2.4797487187964953E-3</v>
      </c>
      <c r="L11" s="27">
        <f t="shared" si="4"/>
        <v>8.5073039974658435</v>
      </c>
      <c r="M11" s="28">
        <v>7.8</v>
      </c>
      <c r="N11" s="25">
        <f t="shared" si="5"/>
        <v>27.35849056603773</v>
      </c>
      <c r="O11" s="27">
        <f t="shared" si="6"/>
        <v>256.31227511350227</v>
      </c>
      <c r="R11" s="42"/>
      <c r="S11" s="48"/>
      <c r="T11" s="48"/>
    </row>
    <row r="12" spans="1:20" ht="16.5" customHeight="1">
      <c r="A12" s="24">
        <v>93</v>
      </c>
      <c r="B12" s="24" t="s">
        <v>59</v>
      </c>
      <c r="C12" s="53">
        <v>19866</v>
      </c>
      <c r="D12" s="53">
        <v>38134</v>
      </c>
      <c r="E12" s="25">
        <f t="shared" si="0"/>
        <v>74.607859472068171</v>
      </c>
      <c r="F12" s="42">
        <v>62245.35</v>
      </c>
      <c r="G12" s="25">
        <f t="shared" si="1"/>
        <v>92.03219299167823</v>
      </c>
      <c r="H12" s="56">
        <v>16.559999999999999</v>
      </c>
      <c r="I12" s="25">
        <f t="shared" si="2"/>
        <v>35.062166962699806</v>
      </c>
      <c r="J12" s="59">
        <v>27</v>
      </c>
      <c r="K12" s="26">
        <f t="shared" si="3"/>
        <v>1.3591060102688009E-3</v>
      </c>
      <c r="L12" s="27">
        <f t="shared" si="4"/>
        <v>4.6627014691033715</v>
      </c>
      <c r="M12" s="28">
        <v>7</v>
      </c>
      <c r="N12" s="25">
        <f t="shared" si="5"/>
        <v>19.811320754716981</v>
      </c>
      <c r="O12" s="27">
        <f t="shared" si="6"/>
        <v>226.17624165026658</v>
      </c>
      <c r="R12" s="42"/>
      <c r="S12" s="48"/>
      <c r="T12" s="48"/>
    </row>
    <row r="13" spans="1:20" ht="16.5" customHeight="1">
      <c r="A13" s="24">
        <v>124</v>
      </c>
      <c r="B13" s="24" t="s">
        <v>60</v>
      </c>
      <c r="C13" s="53">
        <v>5563</v>
      </c>
      <c r="D13" s="53">
        <v>47241</v>
      </c>
      <c r="E13" s="25">
        <f t="shared" si="0"/>
        <v>63.7695475210054</v>
      </c>
      <c r="F13" s="42">
        <v>72781.570000000007</v>
      </c>
      <c r="G13" s="25">
        <f t="shared" si="1"/>
        <v>90.41607046294348</v>
      </c>
      <c r="H13" s="56">
        <v>19.63</v>
      </c>
      <c r="I13" s="25">
        <f t="shared" si="2"/>
        <v>45.968028419182936</v>
      </c>
      <c r="J13" s="59">
        <v>2</v>
      </c>
      <c r="K13" s="26">
        <f t="shared" si="3"/>
        <v>3.5951824555096169E-4</v>
      </c>
      <c r="L13" s="27">
        <f t="shared" si="4"/>
        <v>1.2334036043063306</v>
      </c>
      <c r="M13" s="28">
        <v>6.2</v>
      </c>
      <c r="N13" s="25">
        <f t="shared" si="5"/>
        <v>12.264150943396226</v>
      </c>
      <c r="O13" s="27">
        <f t="shared" si="6"/>
        <v>213.65120095083435</v>
      </c>
      <c r="R13" s="42"/>
      <c r="S13" s="48"/>
      <c r="T13" s="48"/>
    </row>
    <row r="14" spans="1:20" ht="16.5" customHeight="1">
      <c r="A14" s="24">
        <v>88</v>
      </c>
      <c r="B14" s="24" t="s">
        <v>61</v>
      </c>
      <c r="C14" s="53">
        <v>18584</v>
      </c>
      <c r="D14" s="53">
        <v>36608</v>
      </c>
      <c r="E14" s="25">
        <f t="shared" si="0"/>
        <v>76.423964011139418</v>
      </c>
      <c r="F14" s="42">
        <v>55017.17</v>
      </c>
      <c r="G14" s="25">
        <f t="shared" si="1"/>
        <v>93.140904136638156</v>
      </c>
      <c r="H14" s="56">
        <v>17.96</v>
      </c>
      <c r="I14" s="25">
        <f t="shared" si="2"/>
        <v>40.03552397868561</v>
      </c>
      <c r="J14" s="59">
        <v>28</v>
      </c>
      <c r="K14" s="26">
        <f t="shared" si="3"/>
        <v>1.5066724063710719E-3</v>
      </c>
      <c r="L14" s="27">
        <f t="shared" si="4"/>
        <v>5.1689592935097748</v>
      </c>
      <c r="M14" s="28">
        <v>6.5</v>
      </c>
      <c r="N14" s="25">
        <f t="shared" si="5"/>
        <v>15.094339622641506</v>
      </c>
      <c r="O14" s="27">
        <f t="shared" si="6"/>
        <v>229.86369104261448</v>
      </c>
      <c r="R14" s="42"/>
      <c r="S14" s="48"/>
      <c r="T14" s="48"/>
    </row>
    <row r="15" spans="1:20" ht="16.5" customHeight="1">
      <c r="A15" s="24">
        <v>127</v>
      </c>
      <c r="B15" s="24" t="s">
        <v>62</v>
      </c>
      <c r="C15" s="53">
        <v>3607</v>
      </c>
      <c r="D15" s="53">
        <v>39704</v>
      </c>
      <c r="E15" s="25">
        <f t="shared" si="0"/>
        <v>72.739390188751102</v>
      </c>
      <c r="F15" s="42">
        <v>61458.42</v>
      </c>
      <c r="G15" s="25">
        <f t="shared" si="1"/>
        <v>92.152898073912382</v>
      </c>
      <c r="H15" s="56">
        <v>15.13</v>
      </c>
      <c r="I15" s="25">
        <f t="shared" si="2"/>
        <v>29.982238010657198</v>
      </c>
      <c r="J15" s="59">
        <v>1</v>
      </c>
      <c r="K15" s="26">
        <f t="shared" si="3"/>
        <v>2.772387025228722E-4</v>
      </c>
      <c r="L15" s="27">
        <f t="shared" si="4"/>
        <v>0.95112617836929836</v>
      </c>
      <c r="M15" s="28">
        <v>6.5</v>
      </c>
      <c r="N15" s="25">
        <f t="shared" si="5"/>
        <v>15.094339622641506</v>
      </c>
      <c r="O15" s="27">
        <f t="shared" si="6"/>
        <v>210.9199920743315</v>
      </c>
      <c r="R15" s="42"/>
      <c r="S15" s="48"/>
      <c r="T15" s="48"/>
    </row>
    <row r="16" spans="1:20" ht="16.5" customHeight="1">
      <c r="A16" s="24">
        <v>25</v>
      </c>
      <c r="B16" s="24" t="s">
        <v>36</v>
      </c>
      <c r="C16" s="53">
        <v>20486</v>
      </c>
      <c r="D16" s="53">
        <v>39738</v>
      </c>
      <c r="E16" s="25">
        <f t="shared" si="0"/>
        <v>72.698926522742951</v>
      </c>
      <c r="F16" s="42">
        <v>57021.79</v>
      </c>
      <c r="G16" s="25">
        <f t="shared" si="1"/>
        <v>92.83342085102413</v>
      </c>
      <c r="H16" s="56">
        <v>21.35</v>
      </c>
      <c r="I16" s="25">
        <f t="shared" si="2"/>
        <v>52.078152753108341</v>
      </c>
      <c r="J16" s="59">
        <v>119</v>
      </c>
      <c r="K16" s="26">
        <f t="shared" si="3"/>
        <v>5.808845064922386E-3</v>
      </c>
      <c r="L16" s="27">
        <f t="shared" si="4"/>
        <v>19.928475198671727</v>
      </c>
      <c r="M16" s="28">
        <v>9.7666666666666657</v>
      </c>
      <c r="N16" s="25">
        <f t="shared" si="5"/>
        <v>45.91194968553458</v>
      </c>
      <c r="O16" s="27">
        <f t="shared" si="6"/>
        <v>283.45092501108172</v>
      </c>
      <c r="R16" s="42"/>
      <c r="S16" s="48"/>
      <c r="T16" s="48"/>
    </row>
    <row r="17" spans="1:20" ht="16.5" customHeight="1">
      <c r="A17" s="24">
        <v>80</v>
      </c>
      <c r="B17" s="24" t="s">
        <v>63</v>
      </c>
      <c r="C17" s="53">
        <v>4980</v>
      </c>
      <c r="D17" s="53">
        <v>42312</v>
      </c>
      <c r="E17" s="25">
        <f t="shared" si="0"/>
        <v>69.635588984361988</v>
      </c>
      <c r="F17" s="42">
        <v>55657.2</v>
      </c>
      <c r="G17" s="25">
        <f t="shared" si="1"/>
        <v>93.042731651433215</v>
      </c>
      <c r="H17" s="56">
        <v>20.63</v>
      </c>
      <c r="I17" s="25">
        <f t="shared" si="2"/>
        <v>49.520426287744215</v>
      </c>
      <c r="J17" s="59">
        <v>11</v>
      </c>
      <c r="K17" s="26">
        <f t="shared" si="3"/>
        <v>2.2088353413654616E-3</v>
      </c>
      <c r="L17" s="27">
        <f t="shared" si="4"/>
        <v>7.5778781885860731</v>
      </c>
      <c r="M17" s="28">
        <v>6.3</v>
      </c>
      <c r="N17" s="25">
        <f t="shared" si="5"/>
        <v>13.207547169811315</v>
      </c>
      <c r="O17" s="27">
        <f t="shared" si="6"/>
        <v>232.98417228193682</v>
      </c>
      <c r="R17" s="42"/>
      <c r="S17" s="48"/>
      <c r="T17" s="48"/>
    </row>
    <row r="18" spans="1:20" ht="16.5" customHeight="1">
      <c r="A18" s="24">
        <v>72</v>
      </c>
      <c r="B18" s="24" t="s">
        <v>64</v>
      </c>
      <c r="C18" s="53">
        <v>2627</v>
      </c>
      <c r="D18" s="53">
        <v>38339</v>
      </c>
      <c r="E18" s="25">
        <f t="shared" si="0"/>
        <v>74.363887368195563</v>
      </c>
      <c r="F18" s="42">
        <v>52427.34</v>
      </c>
      <c r="G18" s="25">
        <f t="shared" si="1"/>
        <v>93.538151214678791</v>
      </c>
      <c r="H18" s="56">
        <v>13.99</v>
      </c>
      <c r="I18" s="25">
        <f t="shared" si="2"/>
        <v>25.932504440497333</v>
      </c>
      <c r="J18" s="59">
        <v>10</v>
      </c>
      <c r="K18" s="26">
        <f t="shared" si="3"/>
        <v>3.806623524933384E-3</v>
      </c>
      <c r="L18" s="27">
        <f t="shared" si="4"/>
        <v>13.059429483738327</v>
      </c>
      <c r="M18" s="28">
        <v>8.1</v>
      </c>
      <c r="N18" s="25">
        <f t="shared" si="5"/>
        <v>30.188679245283012</v>
      </c>
      <c r="O18" s="27">
        <f t="shared" si="6"/>
        <v>237.08265175239302</v>
      </c>
      <c r="R18" s="42"/>
      <c r="S18" s="48"/>
      <c r="T18" s="48"/>
    </row>
    <row r="19" spans="1:20" ht="16.5" customHeight="1">
      <c r="A19" s="24">
        <v>99</v>
      </c>
      <c r="B19" s="24" t="s">
        <v>65</v>
      </c>
      <c r="C19" s="53">
        <v>28026</v>
      </c>
      <c r="D19" s="53">
        <v>41540</v>
      </c>
      <c r="E19" s="25">
        <f t="shared" si="0"/>
        <v>70.554352224311529</v>
      </c>
      <c r="F19" s="42">
        <v>72617.08</v>
      </c>
      <c r="G19" s="25">
        <f t="shared" si="1"/>
        <v>90.441301142898126</v>
      </c>
      <c r="H19" s="56">
        <v>16.63</v>
      </c>
      <c r="I19" s="25">
        <f t="shared" si="2"/>
        <v>35.310834813499106</v>
      </c>
      <c r="J19" s="59">
        <v>62</v>
      </c>
      <c r="K19" s="26">
        <f t="shared" si="3"/>
        <v>2.2122314993220579E-3</v>
      </c>
      <c r="L19" s="27">
        <f t="shared" si="4"/>
        <v>7.5895294288674666</v>
      </c>
      <c r="M19" s="28">
        <v>7.1</v>
      </c>
      <c r="N19" s="25">
        <f t="shared" si="5"/>
        <v>20.754716981132066</v>
      </c>
      <c r="O19" s="27">
        <f t="shared" si="6"/>
        <v>224.65073459070831</v>
      </c>
      <c r="R19" s="42"/>
      <c r="S19" s="48"/>
      <c r="T19" s="48"/>
    </row>
    <row r="20" spans="1:20" ht="16.5" customHeight="1">
      <c r="A20" s="24">
        <v>5</v>
      </c>
      <c r="B20" s="24" t="s">
        <v>3</v>
      </c>
      <c r="C20" s="53">
        <v>144229</v>
      </c>
      <c r="D20" s="53">
        <v>19854</v>
      </c>
      <c r="E20" s="25">
        <f t="shared" si="0"/>
        <v>96.363030490562437</v>
      </c>
      <c r="F20" s="42">
        <v>13366.69</v>
      </c>
      <c r="G20" s="25">
        <f t="shared" si="1"/>
        <v>99.529559561507398</v>
      </c>
      <c r="H20" s="56">
        <v>27.97</v>
      </c>
      <c r="I20" s="25">
        <f t="shared" si="2"/>
        <v>75.595026642983996</v>
      </c>
      <c r="J20" s="59">
        <v>2306</v>
      </c>
      <c r="K20" s="26">
        <f t="shared" si="3"/>
        <v>1.5988462791810248E-2</v>
      </c>
      <c r="L20" s="27">
        <f t="shared" si="4"/>
        <v>54.851813166019348</v>
      </c>
      <c r="M20" s="28">
        <v>12.5</v>
      </c>
      <c r="N20" s="25">
        <f t="shared" si="5"/>
        <v>71.698113207547166</v>
      </c>
      <c r="O20" s="27">
        <f t="shared" si="6"/>
        <v>398.03754306862032</v>
      </c>
      <c r="R20" s="42"/>
      <c r="S20" s="48"/>
      <c r="T20" s="48"/>
    </row>
    <row r="21" spans="1:20" ht="16.5" customHeight="1">
      <c r="A21" s="24">
        <v>158</v>
      </c>
      <c r="B21" s="24" t="s">
        <v>66</v>
      </c>
      <c r="C21" s="53">
        <v>1727</v>
      </c>
      <c r="D21" s="53">
        <v>58172</v>
      </c>
      <c r="E21" s="25">
        <f t="shared" si="0"/>
        <v>50.760478899388282</v>
      </c>
      <c r="F21" s="42">
        <v>190851</v>
      </c>
      <c r="G21" s="25">
        <f t="shared" si="1"/>
        <v>72.305717245388337</v>
      </c>
      <c r="H21" s="56">
        <v>11.24</v>
      </c>
      <c r="I21" s="25">
        <f t="shared" si="2"/>
        <v>16.163410301953817</v>
      </c>
      <c r="J21" s="59">
        <v>0</v>
      </c>
      <c r="K21" s="26">
        <f t="shared" si="3"/>
        <v>0</v>
      </c>
      <c r="L21" s="27">
        <f t="shared" si="4"/>
        <v>0</v>
      </c>
      <c r="M21" s="28">
        <v>5.6</v>
      </c>
      <c r="N21" s="25">
        <f t="shared" si="5"/>
        <v>6.6037735849056531</v>
      </c>
      <c r="O21" s="27">
        <f t="shared" si="6"/>
        <v>145.83338003163607</v>
      </c>
      <c r="R21" s="42"/>
      <c r="S21" s="48"/>
      <c r="T21" s="48"/>
    </row>
    <row r="22" spans="1:20" ht="16.5" customHeight="1">
      <c r="A22" s="24">
        <v>19</v>
      </c>
      <c r="B22" s="24" t="s">
        <v>20</v>
      </c>
      <c r="C22" s="53">
        <v>60477</v>
      </c>
      <c r="D22" s="53">
        <v>29629</v>
      </c>
      <c r="E22" s="25">
        <f t="shared" si="0"/>
        <v>84.729726513222104</v>
      </c>
      <c r="F22" s="42">
        <v>29698.94</v>
      </c>
      <c r="G22" s="25">
        <f t="shared" si="1"/>
        <v>97.024399535432778</v>
      </c>
      <c r="H22" s="56">
        <v>19.100000000000001</v>
      </c>
      <c r="I22" s="25">
        <f t="shared" si="2"/>
        <v>44.085257548845469</v>
      </c>
      <c r="J22" s="59">
        <v>582</v>
      </c>
      <c r="K22" s="26">
        <f t="shared" si="3"/>
        <v>9.6234932288307949E-3</v>
      </c>
      <c r="L22" s="27">
        <f t="shared" si="4"/>
        <v>33.015434908643456</v>
      </c>
      <c r="M22" s="28">
        <v>8.6</v>
      </c>
      <c r="N22" s="25">
        <f t="shared" si="5"/>
        <v>34.90566037735848</v>
      </c>
      <c r="O22" s="27">
        <f t="shared" si="6"/>
        <v>293.76047888350229</v>
      </c>
      <c r="R22" s="42"/>
      <c r="S22" s="48"/>
      <c r="T22" s="48"/>
    </row>
    <row r="23" spans="1:20" ht="16.5" customHeight="1">
      <c r="A23" s="24">
        <v>140</v>
      </c>
      <c r="B23" s="24" t="s">
        <v>67</v>
      </c>
      <c r="C23" s="53">
        <v>16452</v>
      </c>
      <c r="D23" s="53">
        <v>49705</v>
      </c>
      <c r="E23" s="25">
        <f t="shared" si="0"/>
        <v>60.837121843238997</v>
      </c>
      <c r="F23" s="42">
        <v>99342.77</v>
      </c>
      <c r="G23" s="25">
        <f t="shared" si="1"/>
        <v>86.341919229367392</v>
      </c>
      <c r="H23" s="56">
        <v>15.1</v>
      </c>
      <c r="I23" s="25">
        <f t="shared" si="2"/>
        <v>29.875666074600353</v>
      </c>
      <c r="J23" s="59">
        <v>14</v>
      </c>
      <c r="K23" s="26">
        <f t="shared" si="3"/>
        <v>8.5096036955993192E-4</v>
      </c>
      <c r="L23" s="27">
        <f t="shared" si="4"/>
        <v>2.9194000580654524</v>
      </c>
      <c r="M23" s="28">
        <v>6.5</v>
      </c>
      <c r="N23" s="25">
        <f t="shared" si="5"/>
        <v>15.094339622641506</v>
      </c>
      <c r="O23" s="27">
        <f t="shared" si="6"/>
        <v>195.06844682791373</v>
      </c>
      <c r="R23" s="42"/>
      <c r="S23" s="48"/>
      <c r="T23" s="48"/>
    </row>
    <row r="24" spans="1:20" ht="16.5" customHeight="1">
      <c r="A24" s="24">
        <v>27</v>
      </c>
      <c r="B24" s="24" t="s">
        <v>68</v>
      </c>
      <c r="C24" s="53">
        <v>8210</v>
      </c>
      <c r="D24" s="53">
        <v>25124</v>
      </c>
      <c r="E24" s="25">
        <f t="shared" si="0"/>
        <v>90.091162259300688</v>
      </c>
      <c r="F24" s="42">
        <v>22438.09</v>
      </c>
      <c r="G24" s="25">
        <f t="shared" si="1"/>
        <v>98.138121844075116</v>
      </c>
      <c r="H24" s="56">
        <v>15.63</v>
      </c>
      <c r="I24" s="25">
        <f t="shared" si="2"/>
        <v>31.758436944937834</v>
      </c>
      <c r="J24" s="59">
        <v>48</v>
      </c>
      <c r="K24" s="26">
        <f t="shared" si="3"/>
        <v>5.8465286236297201E-3</v>
      </c>
      <c r="L24" s="27">
        <f t="shared" si="4"/>
        <v>20.057756640456375</v>
      </c>
      <c r="M24" s="28">
        <v>9.1999999999999993</v>
      </c>
      <c r="N24" s="25">
        <f t="shared" si="5"/>
        <v>40.566037735849051</v>
      </c>
      <c r="O24" s="27">
        <f t="shared" si="6"/>
        <v>280.61151542461903</v>
      </c>
      <c r="R24" s="42"/>
      <c r="S24" s="48"/>
      <c r="T24" s="48"/>
    </row>
    <row r="25" spans="1:20" ht="16.5" customHeight="1">
      <c r="A25" s="24">
        <v>117</v>
      </c>
      <c r="B25" s="24" t="s">
        <v>69</v>
      </c>
      <c r="C25" s="53">
        <v>9301</v>
      </c>
      <c r="D25" s="53">
        <v>43392</v>
      </c>
      <c r="E25" s="25">
        <f t="shared" si="0"/>
        <v>68.350272534691641</v>
      </c>
      <c r="F25" s="42">
        <v>58570.49</v>
      </c>
      <c r="G25" s="25">
        <f t="shared" si="1"/>
        <v>92.595869911479269</v>
      </c>
      <c r="H25" s="56">
        <v>19.13</v>
      </c>
      <c r="I25" s="25">
        <f t="shared" si="2"/>
        <v>44.191829484902293</v>
      </c>
      <c r="J25" s="59">
        <v>7</v>
      </c>
      <c r="K25" s="26">
        <f t="shared" si="3"/>
        <v>7.5260724653263087E-4</v>
      </c>
      <c r="L25" s="27">
        <f t="shared" si="4"/>
        <v>2.5819788063268909</v>
      </c>
      <c r="M25" s="28">
        <v>6.1</v>
      </c>
      <c r="N25" s="25">
        <f t="shared" si="5"/>
        <v>11.320754716981126</v>
      </c>
      <c r="O25" s="27">
        <f t="shared" si="6"/>
        <v>219.04070545438123</v>
      </c>
      <c r="R25" s="42"/>
      <c r="S25" s="48"/>
      <c r="T25" s="48"/>
    </row>
    <row r="26" spans="1:20" ht="16.5" customHeight="1">
      <c r="A26" s="24">
        <v>128</v>
      </c>
      <c r="B26" s="24" t="s">
        <v>70</v>
      </c>
      <c r="C26" s="53">
        <v>1234</v>
      </c>
      <c r="D26" s="53">
        <v>37283</v>
      </c>
      <c r="E26" s="25">
        <f t="shared" si="0"/>
        <v>75.620641230095444</v>
      </c>
      <c r="F26" s="42">
        <v>78956.75</v>
      </c>
      <c r="G26" s="25">
        <f t="shared" si="1"/>
        <v>89.468876163945154</v>
      </c>
      <c r="H26" s="56">
        <v>13.73</v>
      </c>
      <c r="I26" s="25">
        <f t="shared" si="2"/>
        <v>25.008880994671401</v>
      </c>
      <c r="J26" s="59">
        <v>5</v>
      </c>
      <c r="K26" s="26">
        <f t="shared" si="3"/>
        <v>4.0518638573743921E-3</v>
      </c>
      <c r="L26" s="27">
        <f t="shared" si="4"/>
        <v>13.90077846587544</v>
      </c>
      <c r="M26" s="28">
        <v>5.6</v>
      </c>
      <c r="N26" s="25">
        <f t="shared" si="5"/>
        <v>6.6037735849056531</v>
      </c>
      <c r="O26" s="27">
        <f t="shared" si="6"/>
        <v>210.6029504394931</v>
      </c>
      <c r="R26" s="42"/>
      <c r="S26" s="48"/>
      <c r="T26" s="48"/>
    </row>
    <row r="27" spans="1:20" ht="16.5" customHeight="1">
      <c r="A27" s="24">
        <v>59</v>
      </c>
      <c r="B27" s="24" t="s">
        <v>39</v>
      </c>
      <c r="C27" s="53">
        <v>5132</v>
      </c>
      <c r="D27" s="53">
        <v>30453</v>
      </c>
      <c r="E27" s="25">
        <f t="shared" si="0"/>
        <v>83.749077666436577</v>
      </c>
      <c r="F27" s="42">
        <v>31990.25</v>
      </c>
      <c r="G27" s="25">
        <f t="shared" si="1"/>
        <v>96.672941639592025</v>
      </c>
      <c r="H27" s="56">
        <v>14.85</v>
      </c>
      <c r="I27" s="25">
        <f t="shared" si="2"/>
        <v>28.987566607460035</v>
      </c>
      <c r="J27" s="59">
        <v>10</v>
      </c>
      <c r="K27" s="26">
        <f t="shared" si="3"/>
        <v>1.9485580670303975E-3</v>
      </c>
      <c r="L27" s="27">
        <f t="shared" si="4"/>
        <v>6.6849417875644175</v>
      </c>
      <c r="M27" s="28">
        <v>8.1999999999999993</v>
      </c>
      <c r="N27" s="25">
        <f t="shared" si="5"/>
        <v>31.132075471698105</v>
      </c>
      <c r="O27" s="27">
        <f t="shared" si="6"/>
        <v>247.22660317275114</v>
      </c>
      <c r="R27" s="42"/>
      <c r="S27" s="48"/>
      <c r="T27" s="48"/>
    </row>
    <row r="28" spans="1:20" ht="16.5" customHeight="1">
      <c r="A28" s="24">
        <v>135</v>
      </c>
      <c r="B28" s="24" t="s">
        <v>71</v>
      </c>
      <c r="C28" s="53">
        <v>10292</v>
      </c>
      <c r="D28" s="53">
        <v>46401</v>
      </c>
      <c r="E28" s="25">
        <f t="shared" si="0"/>
        <v>64.769238092971221</v>
      </c>
      <c r="F28" s="42">
        <v>70299.320000000007</v>
      </c>
      <c r="G28" s="25">
        <f t="shared" si="1"/>
        <v>90.796816133302656</v>
      </c>
      <c r="H28" s="56">
        <v>18.48</v>
      </c>
      <c r="I28" s="25">
        <f t="shared" si="2"/>
        <v>41.882770870337474</v>
      </c>
      <c r="J28" s="59">
        <v>9</v>
      </c>
      <c r="K28" s="26">
        <f t="shared" si="3"/>
        <v>8.7446560435289547E-4</v>
      </c>
      <c r="L28" s="27">
        <f t="shared" si="4"/>
        <v>3.0000397520795308</v>
      </c>
      <c r="M28" s="28">
        <v>5.7</v>
      </c>
      <c r="N28" s="25">
        <f t="shared" si="5"/>
        <v>7.547169811320753</v>
      </c>
      <c r="O28" s="27">
        <f t="shared" si="6"/>
        <v>207.99603466001165</v>
      </c>
      <c r="R28" s="42"/>
      <c r="S28" s="48"/>
      <c r="T28" s="48"/>
    </row>
    <row r="29" spans="1:20" ht="16.5" customHeight="1">
      <c r="A29" s="24">
        <v>30</v>
      </c>
      <c r="B29" s="24" t="s">
        <v>50</v>
      </c>
      <c r="C29" s="53">
        <v>2305</v>
      </c>
      <c r="D29" s="53">
        <v>32188</v>
      </c>
      <c r="E29" s="25">
        <f t="shared" si="0"/>
        <v>81.684240592197654</v>
      </c>
      <c r="F29" s="42">
        <v>31390.63</v>
      </c>
      <c r="G29" s="25">
        <f t="shared" si="1"/>
        <v>96.764915743272468</v>
      </c>
      <c r="H29" s="56">
        <v>22.88</v>
      </c>
      <c r="I29" s="25">
        <f t="shared" si="2"/>
        <v>57.513321492007094</v>
      </c>
      <c r="J29" s="59">
        <v>10</v>
      </c>
      <c r="K29" s="26">
        <f t="shared" si="3"/>
        <v>4.3383947939262474E-3</v>
      </c>
      <c r="L29" s="27">
        <f t="shared" si="4"/>
        <v>14.883783624199824</v>
      </c>
      <c r="M29" s="28">
        <v>7.8</v>
      </c>
      <c r="N29" s="25">
        <f t="shared" si="5"/>
        <v>27.35849056603773</v>
      </c>
      <c r="O29" s="27">
        <f t="shared" si="6"/>
        <v>278.20475201771478</v>
      </c>
      <c r="R29" s="42"/>
      <c r="S29" s="48"/>
      <c r="T29" s="48"/>
    </row>
    <row r="30" spans="1:20" ht="16.5" customHeight="1">
      <c r="A30" s="24">
        <v>110</v>
      </c>
      <c r="B30" s="24" t="s">
        <v>72</v>
      </c>
      <c r="C30" s="53">
        <v>29261</v>
      </c>
      <c r="D30" s="53">
        <v>40498</v>
      </c>
      <c r="E30" s="25">
        <f t="shared" si="0"/>
        <v>71.794444576678657</v>
      </c>
      <c r="F30" s="42">
        <v>56740.43</v>
      </c>
      <c r="G30" s="25">
        <f t="shared" si="1"/>
        <v>92.87657790684537</v>
      </c>
      <c r="H30" s="56">
        <v>18.04</v>
      </c>
      <c r="I30" s="25">
        <f t="shared" si="2"/>
        <v>40.3197158081705</v>
      </c>
      <c r="J30" s="59">
        <v>15</v>
      </c>
      <c r="K30" s="26">
        <f t="shared" si="3"/>
        <v>5.1262772974266092E-4</v>
      </c>
      <c r="L30" s="27">
        <f t="shared" si="4"/>
        <v>1.7586781682331736</v>
      </c>
      <c r="M30" s="28">
        <v>6.5</v>
      </c>
      <c r="N30" s="25">
        <f t="shared" si="5"/>
        <v>15.094339622641506</v>
      </c>
      <c r="O30" s="27">
        <f t="shared" si="6"/>
        <v>221.8437560825692</v>
      </c>
      <c r="R30" s="42"/>
      <c r="S30" s="48"/>
      <c r="T30" s="48"/>
    </row>
    <row r="31" spans="1:20" ht="16.5" customHeight="1">
      <c r="A31" s="24">
        <v>134</v>
      </c>
      <c r="B31" s="24" t="s">
        <v>73</v>
      </c>
      <c r="C31" s="53">
        <v>3994</v>
      </c>
      <c r="D31" s="53">
        <v>40783</v>
      </c>
      <c r="E31" s="25">
        <f t="shared" si="0"/>
        <v>71.455263846904529</v>
      </c>
      <c r="F31" s="42">
        <v>65955.69</v>
      </c>
      <c r="G31" s="25">
        <f t="shared" si="1"/>
        <v>91.463073889830923</v>
      </c>
      <c r="H31" s="56">
        <v>16.940000000000001</v>
      </c>
      <c r="I31" s="25">
        <f t="shared" si="2"/>
        <v>36.412078152753111</v>
      </c>
      <c r="J31" s="59">
        <v>4</v>
      </c>
      <c r="K31" s="26">
        <f t="shared" si="3"/>
        <v>1.00150225338007E-3</v>
      </c>
      <c r="L31" s="27">
        <f t="shared" si="4"/>
        <v>3.4358659242644549</v>
      </c>
      <c r="M31" s="28">
        <v>5.5</v>
      </c>
      <c r="N31" s="25">
        <f t="shared" si="5"/>
        <v>5.660377358490563</v>
      </c>
      <c r="O31" s="27">
        <f t="shared" si="6"/>
        <v>208.42665917224357</v>
      </c>
      <c r="R31" s="42"/>
      <c r="S31" s="48"/>
      <c r="T31" s="48"/>
    </row>
    <row r="32" spans="1:20" ht="16.5" customHeight="1">
      <c r="A32" s="24">
        <v>89</v>
      </c>
      <c r="B32" s="24" t="s">
        <v>74</v>
      </c>
      <c r="C32" s="53">
        <v>13260</v>
      </c>
      <c r="D32" s="53">
        <v>37117</v>
      </c>
      <c r="E32" s="25">
        <f t="shared" si="0"/>
        <v>75.818199128841073</v>
      </c>
      <c r="F32" s="42">
        <v>61709.17</v>
      </c>
      <c r="G32" s="25">
        <f t="shared" si="1"/>
        <v>92.114436203898251</v>
      </c>
      <c r="H32" s="56">
        <v>16.649999999999999</v>
      </c>
      <c r="I32" s="25">
        <f t="shared" si="2"/>
        <v>35.381882770870327</v>
      </c>
      <c r="J32" s="59">
        <v>29</v>
      </c>
      <c r="K32" s="26">
        <f t="shared" si="3"/>
        <v>2.1870286576168929E-3</v>
      </c>
      <c r="L32" s="27">
        <f t="shared" si="4"/>
        <v>7.503065734235574</v>
      </c>
      <c r="M32" s="28">
        <v>6.9</v>
      </c>
      <c r="N32" s="25">
        <f t="shared" si="5"/>
        <v>18.867924528301888</v>
      </c>
      <c r="O32" s="27">
        <f t="shared" si="6"/>
        <v>229.68550836614713</v>
      </c>
      <c r="R32" s="42"/>
      <c r="S32" s="48"/>
      <c r="T32" s="48"/>
    </row>
    <row r="33" spans="1:20" ht="16.5" customHeight="1">
      <c r="A33" s="24">
        <v>61</v>
      </c>
      <c r="B33" s="24" t="s">
        <v>41</v>
      </c>
      <c r="C33" s="53">
        <v>16068</v>
      </c>
      <c r="D33" s="53">
        <v>35479</v>
      </c>
      <c r="E33" s="25">
        <f t="shared" si="0"/>
        <v>77.767595744174429</v>
      </c>
      <c r="F33" s="42">
        <v>38372.9</v>
      </c>
      <c r="G33" s="25">
        <f t="shared" si="1"/>
        <v>95.693924073707024</v>
      </c>
      <c r="H33" s="56">
        <v>18.399999999999999</v>
      </c>
      <c r="I33" s="25">
        <f t="shared" si="2"/>
        <v>41.598579040852563</v>
      </c>
      <c r="J33" s="59">
        <v>33</v>
      </c>
      <c r="K33" s="26">
        <f t="shared" si="3"/>
        <v>2.0537714712471995E-3</v>
      </c>
      <c r="L33" s="27">
        <f t="shared" si="4"/>
        <v>7.0458986891633035</v>
      </c>
      <c r="M33" s="28">
        <v>7.3</v>
      </c>
      <c r="N33" s="25">
        <f t="shared" si="5"/>
        <v>22.641509433962259</v>
      </c>
      <c r="O33" s="27">
        <f t="shared" si="6"/>
        <v>244.74750698185957</v>
      </c>
      <c r="R33" s="42"/>
      <c r="S33" s="48"/>
      <c r="T33" s="48"/>
    </row>
    <row r="34" spans="1:20" ht="16.5" customHeight="1">
      <c r="A34" s="24">
        <v>119</v>
      </c>
      <c r="B34" s="24" t="s">
        <v>75</v>
      </c>
      <c r="C34" s="53">
        <v>1485</v>
      </c>
      <c r="D34" s="53">
        <v>39324</v>
      </c>
      <c r="E34" s="25">
        <f t="shared" si="0"/>
        <v>73.191631161783249</v>
      </c>
      <c r="F34" s="42">
        <v>65857.210000000006</v>
      </c>
      <c r="G34" s="25">
        <f t="shared" si="1"/>
        <v>91.478179472917631</v>
      </c>
      <c r="H34" s="56">
        <v>18.649999999999999</v>
      </c>
      <c r="I34" s="25">
        <f t="shared" si="2"/>
        <v>42.486678507992877</v>
      </c>
      <c r="J34" s="59">
        <v>0</v>
      </c>
      <c r="K34" s="26">
        <f t="shared" si="3"/>
        <v>0</v>
      </c>
      <c r="L34" s="27">
        <f t="shared" si="4"/>
        <v>0</v>
      </c>
      <c r="M34" s="28">
        <v>5.9</v>
      </c>
      <c r="N34" s="25">
        <f t="shared" si="5"/>
        <v>9.433962264150944</v>
      </c>
      <c r="O34" s="27">
        <f t="shared" si="6"/>
        <v>216.59045140684469</v>
      </c>
      <c r="R34" s="42"/>
      <c r="S34" s="48"/>
      <c r="T34" s="48"/>
    </row>
    <row r="35" spans="1:20" ht="16.5" customHeight="1">
      <c r="A35" s="24">
        <v>87</v>
      </c>
      <c r="B35" s="24" t="s">
        <v>76</v>
      </c>
      <c r="C35" s="53">
        <v>5485</v>
      </c>
      <c r="D35" s="53">
        <v>36865</v>
      </c>
      <c r="E35" s="25">
        <f t="shared" si="0"/>
        <v>76.118106300430824</v>
      </c>
      <c r="F35" s="42">
        <v>48001.54</v>
      </c>
      <c r="G35" s="25">
        <f t="shared" si="1"/>
        <v>94.217012807135475</v>
      </c>
      <c r="H35" s="56">
        <v>17.36</v>
      </c>
      <c r="I35" s="25">
        <f t="shared" si="2"/>
        <v>37.904085257548836</v>
      </c>
      <c r="J35" s="59">
        <v>6</v>
      </c>
      <c r="K35" s="26">
        <f t="shared" si="3"/>
        <v>1.0938924339106654E-3</v>
      </c>
      <c r="L35" s="27">
        <f t="shared" si="4"/>
        <v>3.7528300368766363</v>
      </c>
      <c r="M35" s="28">
        <v>6.8</v>
      </c>
      <c r="N35" s="25">
        <f t="shared" si="5"/>
        <v>17.924528301886788</v>
      </c>
      <c r="O35" s="27">
        <f t="shared" si="6"/>
        <v>229.91656270387858</v>
      </c>
      <c r="R35" s="42"/>
      <c r="S35" s="48"/>
      <c r="T35" s="48"/>
    </row>
    <row r="36" spans="1:20" ht="16.5" customHeight="1">
      <c r="A36" s="24">
        <v>157</v>
      </c>
      <c r="B36" s="24" t="s">
        <v>77</v>
      </c>
      <c r="C36" s="53">
        <v>1420</v>
      </c>
      <c r="D36" s="53">
        <v>50901</v>
      </c>
      <c r="E36" s="25">
        <f t="shared" si="0"/>
        <v>59.413752886011473</v>
      </c>
      <c r="F36" s="42">
        <v>203370.23</v>
      </c>
      <c r="G36" s="25">
        <f t="shared" si="1"/>
        <v>70.38542613098376</v>
      </c>
      <c r="H36" s="56">
        <v>9.75</v>
      </c>
      <c r="I36" s="25">
        <f t="shared" si="2"/>
        <v>10.870337477797511</v>
      </c>
      <c r="J36" s="59">
        <v>0</v>
      </c>
      <c r="K36" s="26">
        <f t="shared" si="3"/>
        <v>0</v>
      </c>
      <c r="L36" s="27">
        <f t="shared" si="4"/>
        <v>0</v>
      </c>
      <c r="M36" s="28">
        <v>5.8</v>
      </c>
      <c r="N36" s="25">
        <f t="shared" si="5"/>
        <v>8.4905660377358441</v>
      </c>
      <c r="O36" s="27">
        <f t="shared" si="6"/>
        <v>149.16008253252858</v>
      </c>
      <c r="R36" s="42"/>
      <c r="S36" s="48"/>
      <c r="T36" s="48"/>
    </row>
    <row r="37" spans="1:20" ht="16.5" customHeight="1">
      <c r="A37" s="24">
        <v>50</v>
      </c>
      <c r="B37" s="24" t="s">
        <v>78</v>
      </c>
      <c r="C37" s="53">
        <v>12435</v>
      </c>
      <c r="D37" s="53">
        <v>34524</v>
      </c>
      <c r="E37" s="25">
        <f t="shared" si="0"/>
        <v>78.90414871587366</v>
      </c>
      <c r="F37" s="42">
        <v>37621.14</v>
      </c>
      <c r="G37" s="25">
        <f t="shared" si="1"/>
        <v>95.809234523963539</v>
      </c>
      <c r="H37" s="56">
        <v>18.670000000000002</v>
      </c>
      <c r="I37" s="25">
        <f t="shared" si="2"/>
        <v>42.557726465364119</v>
      </c>
      <c r="J37" s="59">
        <v>30</v>
      </c>
      <c r="K37" s="26">
        <f t="shared" si="3"/>
        <v>2.4125452352231603E-3</v>
      </c>
      <c r="L37" s="27">
        <f t="shared" si="4"/>
        <v>8.276748191503156</v>
      </c>
      <c r="M37" s="28">
        <v>7.8</v>
      </c>
      <c r="N37" s="25">
        <f t="shared" si="5"/>
        <v>27.35849056603773</v>
      </c>
      <c r="O37" s="27">
        <f t="shared" si="6"/>
        <v>252.90634846274219</v>
      </c>
      <c r="R37" s="42"/>
      <c r="S37" s="48"/>
      <c r="T37" s="48"/>
    </row>
    <row r="38" spans="1:20" ht="16.5" customHeight="1">
      <c r="A38" s="24">
        <v>75</v>
      </c>
      <c r="B38" s="24" t="s">
        <v>79</v>
      </c>
      <c r="C38" s="53">
        <v>14005</v>
      </c>
      <c r="D38" s="53">
        <v>41926</v>
      </c>
      <c r="E38" s="25">
        <f t="shared" ref="E38:E69" si="7">SUM(($D$1-D38)/$D$3)*100</f>
        <v>70.094970604336751</v>
      </c>
      <c r="F38" s="42">
        <v>55560.3</v>
      </c>
      <c r="G38" s="25">
        <f t="shared" ref="G38:G69" si="8">SUM(($F$1-F38)/$F$3)*100</f>
        <v>93.057594882557311</v>
      </c>
      <c r="H38" s="56">
        <v>19.7</v>
      </c>
      <c r="I38" s="25">
        <f t="shared" ref="I38:I69" si="9">SUM((H38-$H$1)/$H$3)*100</f>
        <v>46.216696269982229</v>
      </c>
      <c r="J38" s="59">
        <v>28</v>
      </c>
      <c r="K38" s="26">
        <f t="shared" ref="K38:K69" si="10">SUM(J38/C38)</f>
        <v>1.9992859692966798E-3</v>
      </c>
      <c r="L38" s="27">
        <f t="shared" ref="L38:L69" si="11">SUM((K38-$K$1)/$K$3)*100</f>
        <v>6.8589746169643444</v>
      </c>
      <c r="M38" s="28">
        <v>6.9</v>
      </c>
      <c r="N38" s="25">
        <f t="shared" ref="N38:N69" si="12">SUM((M38-$M$1)/$M$3)*100</f>
        <v>18.867924528301888</v>
      </c>
      <c r="O38" s="27">
        <f t="shared" ref="O38:O69" si="13">SUM(E38+G38+I38+L38+N38)</f>
        <v>235.09616090214251</v>
      </c>
      <c r="R38" s="42"/>
      <c r="S38" s="48"/>
      <c r="T38" s="48"/>
    </row>
    <row r="39" spans="1:20" ht="16.5" customHeight="1">
      <c r="A39" s="24">
        <v>66</v>
      </c>
      <c r="B39" s="24" t="s">
        <v>80</v>
      </c>
      <c r="C39" s="53">
        <v>80893</v>
      </c>
      <c r="D39" s="53">
        <v>31461</v>
      </c>
      <c r="E39" s="25">
        <f t="shared" si="7"/>
        <v>82.549448980077599</v>
      </c>
      <c r="F39" s="42">
        <v>38770.910000000003</v>
      </c>
      <c r="G39" s="25">
        <f t="shared" si="8"/>
        <v>95.632874387229165</v>
      </c>
      <c r="H39" s="56">
        <v>16.149999999999999</v>
      </c>
      <c r="I39" s="25">
        <f t="shared" si="9"/>
        <v>33.605683836589684</v>
      </c>
      <c r="J39" s="59">
        <v>288</v>
      </c>
      <c r="K39" s="26">
        <f t="shared" si="10"/>
        <v>3.5602586132298221E-3</v>
      </c>
      <c r="L39" s="27">
        <f t="shared" si="11"/>
        <v>12.214222393889223</v>
      </c>
      <c r="M39" s="28">
        <v>6.8</v>
      </c>
      <c r="N39" s="25">
        <f t="shared" si="12"/>
        <v>17.924528301886788</v>
      </c>
      <c r="O39" s="27">
        <f t="shared" si="13"/>
        <v>241.92675789967248</v>
      </c>
      <c r="R39" s="42"/>
      <c r="S39" s="48"/>
      <c r="T39" s="48"/>
    </row>
    <row r="40" spans="1:20" ht="16.5" customHeight="1">
      <c r="A40" s="24">
        <v>167</v>
      </c>
      <c r="B40" s="24" t="s">
        <v>81</v>
      </c>
      <c r="C40" s="53">
        <v>20732</v>
      </c>
      <c r="D40" s="53">
        <v>95577</v>
      </c>
      <c r="E40" s="25">
        <f t="shared" si="7"/>
        <v>6.2444957513150694</v>
      </c>
      <c r="F40" s="42">
        <v>533710.84</v>
      </c>
      <c r="G40" s="25">
        <f t="shared" si="8"/>
        <v>19.715365902839764</v>
      </c>
      <c r="H40" s="56">
        <v>8.75</v>
      </c>
      <c r="I40" s="25">
        <f t="shared" si="9"/>
        <v>7.3179396092362321</v>
      </c>
      <c r="J40" s="59">
        <v>9</v>
      </c>
      <c r="K40" s="26">
        <f t="shared" si="10"/>
        <v>4.3411151842562225E-4</v>
      </c>
      <c r="L40" s="27">
        <f t="shared" si="11"/>
        <v>1.4893116500290629</v>
      </c>
      <c r="M40" s="28">
        <v>6</v>
      </c>
      <c r="N40" s="25">
        <f t="shared" si="12"/>
        <v>10.377358490566033</v>
      </c>
      <c r="O40" s="27">
        <f t="shared" si="13"/>
        <v>45.144471403986167</v>
      </c>
      <c r="R40" s="42"/>
      <c r="S40" s="48"/>
      <c r="T40" s="48"/>
    </row>
    <row r="41" spans="1:20" ht="16.5" customHeight="1">
      <c r="A41" s="24">
        <v>78</v>
      </c>
      <c r="B41" s="24" t="s">
        <v>82</v>
      </c>
      <c r="C41" s="53">
        <v>4629</v>
      </c>
      <c r="D41" s="53">
        <v>35564</v>
      </c>
      <c r="E41" s="25">
        <f t="shared" si="7"/>
        <v>77.66643657915408</v>
      </c>
      <c r="F41" s="42">
        <v>53632.15</v>
      </c>
      <c r="G41" s="25">
        <f t="shared" si="8"/>
        <v>93.353348639956067</v>
      </c>
      <c r="H41" s="56">
        <v>16</v>
      </c>
      <c r="I41" s="25">
        <f t="shared" si="9"/>
        <v>33.072824156305494</v>
      </c>
      <c r="J41" s="59">
        <v>10</v>
      </c>
      <c r="K41" s="26">
        <f t="shared" si="10"/>
        <v>2.1602937999567941E-3</v>
      </c>
      <c r="L41" s="27">
        <f t="shared" si="11"/>
        <v>7.4113461338908166</v>
      </c>
      <c r="M41" s="28">
        <v>7.3</v>
      </c>
      <c r="N41" s="25">
        <f t="shared" si="12"/>
        <v>22.641509433962259</v>
      </c>
      <c r="O41" s="27">
        <f t="shared" si="13"/>
        <v>234.14546494326871</v>
      </c>
      <c r="R41" s="42"/>
      <c r="S41" s="48"/>
      <c r="T41" s="48"/>
    </row>
    <row r="42" spans="1:20" ht="16.5" customHeight="1">
      <c r="A42" s="24">
        <v>15</v>
      </c>
      <c r="B42" s="24" t="s">
        <v>16</v>
      </c>
      <c r="C42" s="53">
        <v>12902</v>
      </c>
      <c r="D42" s="53">
        <v>26264</v>
      </c>
      <c r="E42" s="25">
        <f t="shared" si="7"/>
        <v>88.734439340204219</v>
      </c>
      <c r="F42" s="42">
        <v>24033.11</v>
      </c>
      <c r="G42" s="25">
        <f t="shared" si="8"/>
        <v>97.893466003955737</v>
      </c>
      <c r="H42" s="56">
        <v>20.8</v>
      </c>
      <c r="I42" s="25">
        <f t="shared" si="9"/>
        <v>50.124333925399633</v>
      </c>
      <c r="J42" s="59">
        <v>93</v>
      </c>
      <c r="K42" s="26">
        <f t="shared" si="10"/>
        <v>7.2081847775538679E-3</v>
      </c>
      <c r="L42" s="27">
        <f t="shared" si="11"/>
        <v>24.729206918319601</v>
      </c>
      <c r="M42" s="28">
        <v>9.1</v>
      </c>
      <c r="N42" s="25">
        <f t="shared" si="12"/>
        <v>39.622641509433961</v>
      </c>
      <c r="O42" s="27">
        <f t="shared" si="13"/>
        <v>301.10408769731316</v>
      </c>
      <c r="R42" s="42"/>
      <c r="S42" s="48"/>
      <c r="T42" s="48"/>
    </row>
    <row r="43" spans="1:20" ht="16.5" customHeight="1">
      <c r="A43" s="24">
        <v>102</v>
      </c>
      <c r="B43" s="24" t="s">
        <v>83</v>
      </c>
      <c r="C43" s="53">
        <v>7388</v>
      </c>
      <c r="D43" s="53">
        <v>39579</v>
      </c>
      <c r="E43" s="25">
        <f t="shared" si="7"/>
        <v>72.888153666722204</v>
      </c>
      <c r="F43" s="42">
        <v>57777.69</v>
      </c>
      <c r="G43" s="25">
        <f t="shared" si="8"/>
        <v>92.717475377270702</v>
      </c>
      <c r="H43" s="56">
        <v>19.190000000000001</v>
      </c>
      <c r="I43" s="25">
        <f t="shared" si="9"/>
        <v>44.404973357015983</v>
      </c>
      <c r="J43" s="59">
        <v>3</v>
      </c>
      <c r="K43" s="26">
        <f t="shared" si="10"/>
        <v>4.0606388738494858E-4</v>
      </c>
      <c r="L43" s="27">
        <f t="shared" si="11"/>
        <v>1.3930883021296936</v>
      </c>
      <c r="M43" s="28">
        <v>6.2</v>
      </c>
      <c r="N43" s="25">
        <f t="shared" si="12"/>
        <v>12.264150943396226</v>
      </c>
      <c r="O43" s="27">
        <f t="shared" si="13"/>
        <v>223.66784164653481</v>
      </c>
      <c r="R43" s="42"/>
      <c r="S43" s="48"/>
      <c r="T43" s="48"/>
    </row>
    <row r="44" spans="1:20" ht="16.5" customHeight="1">
      <c r="A44" s="24">
        <v>115</v>
      </c>
      <c r="B44" s="24" t="s">
        <v>85</v>
      </c>
      <c r="C44" s="53">
        <v>5148</v>
      </c>
      <c r="D44" s="53">
        <v>40698</v>
      </c>
      <c r="E44" s="25">
        <f t="shared" si="7"/>
        <v>71.556423011924892</v>
      </c>
      <c r="F44" s="42">
        <v>65487.12</v>
      </c>
      <c r="G44" s="25">
        <f t="shared" si="8"/>
        <v>91.53494658547406</v>
      </c>
      <c r="H44" s="56">
        <v>18.11</v>
      </c>
      <c r="I44" s="25">
        <f t="shared" si="9"/>
        <v>40.5683836589698</v>
      </c>
      <c r="J44" s="59">
        <v>8</v>
      </c>
      <c r="K44" s="26">
        <f t="shared" si="10"/>
        <v>1.554001554001554E-3</v>
      </c>
      <c r="L44" s="27">
        <f t="shared" si="11"/>
        <v>5.331331974169478</v>
      </c>
      <c r="M44" s="28">
        <v>6</v>
      </c>
      <c r="N44" s="25">
        <f t="shared" si="12"/>
        <v>10.377358490566033</v>
      </c>
      <c r="O44" s="27">
        <f t="shared" si="13"/>
        <v>219.36844372110426</v>
      </c>
      <c r="R44" s="42"/>
      <c r="S44" s="48"/>
      <c r="T44" s="48"/>
    </row>
    <row r="45" spans="1:20" ht="16.5" customHeight="1">
      <c r="A45" s="24">
        <v>113</v>
      </c>
      <c r="B45" s="24" t="s">
        <v>86</v>
      </c>
      <c r="C45" s="53">
        <v>9126</v>
      </c>
      <c r="D45" s="53">
        <v>37156</v>
      </c>
      <c r="E45" s="25">
        <f t="shared" si="7"/>
        <v>75.771784923714094</v>
      </c>
      <c r="F45" s="42">
        <v>54924.05</v>
      </c>
      <c r="G45" s="25">
        <f t="shared" si="8"/>
        <v>93.15518756369984</v>
      </c>
      <c r="H45" s="56">
        <v>14.95</v>
      </c>
      <c r="I45" s="25">
        <f t="shared" si="9"/>
        <v>29.342806394316156</v>
      </c>
      <c r="J45" s="59">
        <v>7</v>
      </c>
      <c r="K45" s="26">
        <f t="shared" si="10"/>
        <v>7.6703922857769015E-4</v>
      </c>
      <c r="L45" s="27">
        <f t="shared" si="11"/>
        <v>2.6314907821221141</v>
      </c>
      <c r="M45" s="28">
        <v>7</v>
      </c>
      <c r="N45" s="25">
        <f t="shared" si="12"/>
        <v>19.811320754716981</v>
      </c>
      <c r="O45" s="27">
        <f t="shared" si="13"/>
        <v>220.71259041856916</v>
      </c>
      <c r="R45" s="42"/>
      <c r="S45" s="48"/>
      <c r="T45" s="48"/>
    </row>
    <row r="46" spans="1:20" ht="16.5" customHeight="1">
      <c r="A46" s="24">
        <v>70</v>
      </c>
      <c r="B46" s="24" t="s">
        <v>40</v>
      </c>
      <c r="C46" s="53">
        <v>12959</v>
      </c>
      <c r="D46" s="53">
        <v>34555</v>
      </c>
      <c r="E46" s="25">
        <f t="shared" si="7"/>
        <v>78.867255373336818</v>
      </c>
      <c r="F46" s="42">
        <v>43439.839999999997</v>
      </c>
      <c r="G46" s="25">
        <f t="shared" si="8"/>
        <v>94.916719736122289</v>
      </c>
      <c r="H46" s="56">
        <v>17.5</v>
      </c>
      <c r="I46" s="25">
        <f t="shared" si="9"/>
        <v>38.401420959147423</v>
      </c>
      <c r="J46" s="59">
        <v>23</v>
      </c>
      <c r="K46" s="26">
        <f t="shared" si="10"/>
        <v>1.7748283046531369E-3</v>
      </c>
      <c r="L46" s="27">
        <f t="shared" si="11"/>
        <v>6.0889249852376999</v>
      </c>
      <c r="M46" s="28">
        <v>7.1</v>
      </c>
      <c r="N46" s="25">
        <f t="shared" si="12"/>
        <v>20.754716981132066</v>
      </c>
      <c r="O46" s="27">
        <f t="shared" si="13"/>
        <v>239.02903803497631</v>
      </c>
      <c r="R46" s="42"/>
      <c r="S46" s="48"/>
      <c r="T46" s="48"/>
    </row>
    <row r="47" spans="1:20" ht="16.5" customHeight="1">
      <c r="A47" s="24">
        <v>8</v>
      </c>
      <c r="B47" s="24" t="s">
        <v>10</v>
      </c>
      <c r="C47" s="53">
        <v>51252</v>
      </c>
      <c r="D47" s="53">
        <v>24373</v>
      </c>
      <c r="E47" s="25">
        <f t="shared" si="7"/>
        <v>90.984933234951086</v>
      </c>
      <c r="F47" s="42">
        <v>20227.830000000002</v>
      </c>
      <c r="G47" s="25">
        <f t="shared" si="8"/>
        <v>98.477147697783678</v>
      </c>
      <c r="H47" s="56">
        <v>24.25</v>
      </c>
      <c r="I47" s="25">
        <f t="shared" si="9"/>
        <v>62.380106571936047</v>
      </c>
      <c r="J47" s="59">
        <v>655</v>
      </c>
      <c r="K47" s="26">
        <f t="shared" si="10"/>
        <v>1.2779989073597129E-2</v>
      </c>
      <c r="L47" s="27">
        <f t="shared" si="11"/>
        <v>43.844463476988778</v>
      </c>
      <c r="M47" s="28">
        <v>10.5</v>
      </c>
      <c r="N47" s="25">
        <f t="shared" si="12"/>
        <v>52.830188679245282</v>
      </c>
      <c r="O47" s="27">
        <f t="shared" si="13"/>
        <v>348.51683966090485</v>
      </c>
      <c r="R47" s="42"/>
      <c r="S47" s="48"/>
      <c r="T47" s="48"/>
    </row>
    <row r="48" spans="1:20" ht="16.5" customHeight="1">
      <c r="A48" s="24">
        <v>21</v>
      </c>
      <c r="B48" s="24" t="s">
        <v>17</v>
      </c>
      <c r="C48" s="53">
        <v>29257</v>
      </c>
      <c r="D48" s="53">
        <v>28638</v>
      </c>
      <c r="E48" s="25">
        <f t="shared" si="7"/>
        <v>85.909123366577006</v>
      </c>
      <c r="F48" s="42">
        <v>28400.55</v>
      </c>
      <c r="G48" s="25">
        <f t="shared" si="8"/>
        <v>97.223556095383472</v>
      </c>
      <c r="H48" s="56">
        <v>20.62</v>
      </c>
      <c r="I48" s="25">
        <f t="shared" si="9"/>
        <v>49.484902309058612</v>
      </c>
      <c r="J48" s="59">
        <v>161</v>
      </c>
      <c r="K48" s="26">
        <f t="shared" si="10"/>
        <v>5.5029565574050655E-3</v>
      </c>
      <c r="L48" s="27">
        <f t="shared" si="11"/>
        <v>18.879059786918258</v>
      </c>
      <c r="M48" s="28">
        <v>9</v>
      </c>
      <c r="N48" s="25">
        <f t="shared" si="12"/>
        <v>38.679245283018865</v>
      </c>
      <c r="O48" s="27">
        <f t="shared" si="13"/>
        <v>290.1758868409562</v>
      </c>
      <c r="R48" s="42"/>
      <c r="S48" s="48"/>
      <c r="T48" s="48"/>
    </row>
    <row r="49" spans="1:20" ht="16.5" customHeight="1">
      <c r="A49" s="24">
        <v>94</v>
      </c>
      <c r="B49" s="24" t="s">
        <v>87</v>
      </c>
      <c r="C49" s="53">
        <v>19159</v>
      </c>
      <c r="D49" s="53">
        <v>37019</v>
      </c>
      <c r="E49" s="25">
        <f t="shared" si="7"/>
        <v>75.934829695570414</v>
      </c>
      <c r="F49" s="42">
        <v>60394.93</v>
      </c>
      <c r="G49" s="25">
        <f t="shared" si="8"/>
        <v>92.316023952840879</v>
      </c>
      <c r="H49" s="56">
        <v>14.27</v>
      </c>
      <c r="I49" s="25">
        <f t="shared" si="9"/>
        <v>26.927175843694489</v>
      </c>
      <c r="J49" s="59">
        <v>24</v>
      </c>
      <c r="K49" s="26">
        <f t="shared" si="10"/>
        <v>1.2526749830366929E-3</v>
      </c>
      <c r="L49" s="27">
        <f t="shared" si="11"/>
        <v>4.297567253461736</v>
      </c>
      <c r="M49" s="28">
        <v>7.7</v>
      </c>
      <c r="N49" s="25">
        <f t="shared" si="12"/>
        <v>26.415094339622641</v>
      </c>
      <c r="O49" s="27">
        <f t="shared" si="13"/>
        <v>225.89069108519018</v>
      </c>
      <c r="R49" s="42"/>
      <c r="S49" s="48"/>
      <c r="T49" s="48"/>
    </row>
    <row r="50" spans="1:20" ht="16.5" customHeight="1">
      <c r="A50" s="24">
        <v>39</v>
      </c>
      <c r="B50" s="24" t="s">
        <v>43</v>
      </c>
      <c r="C50" s="53">
        <v>11162</v>
      </c>
      <c r="D50" s="53">
        <v>31162</v>
      </c>
      <c r="E50" s="25">
        <f t="shared" si="7"/>
        <v>82.90529121938448</v>
      </c>
      <c r="F50" s="42">
        <v>41596.78</v>
      </c>
      <c r="G50" s="25">
        <f t="shared" si="8"/>
        <v>95.199421766623715</v>
      </c>
      <c r="H50" s="56">
        <v>17.18</v>
      </c>
      <c r="I50" s="25">
        <f t="shared" si="9"/>
        <v>37.264653641207808</v>
      </c>
      <c r="J50" s="59">
        <v>32</v>
      </c>
      <c r="K50" s="26">
        <f t="shared" si="10"/>
        <v>2.8668697366063429E-3</v>
      </c>
      <c r="L50" s="27">
        <f t="shared" si="11"/>
        <v>9.8354047672547829</v>
      </c>
      <c r="M50" s="28">
        <v>8.9</v>
      </c>
      <c r="N50" s="25">
        <f t="shared" si="12"/>
        <v>37.735849056603776</v>
      </c>
      <c r="O50" s="27">
        <f t="shared" si="13"/>
        <v>262.94062045107455</v>
      </c>
      <c r="R50" s="42"/>
      <c r="S50" s="48"/>
      <c r="T50" s="48"/>
    </row>
    <row r="51" spans="1:20" ht="16.5" customHeight="1">
      <c r="A51" s="24">
        <v>123</v>
      </c>
      <c r="B51" s="24" t="s">
        <v>84</v>
      </c>
      <c r="C51" s="53">
        <v>1749</v>
      </c>
      <c r="D51" s="53">
        <v>36784</v>
      </c>
      <c r="E51" s="25">
        <f t="shared" si="7"/>
        <v>76.214505034156105</v>
      </c>
      <c r="F51" s="42">
        <v>46172.66</v>
      </c>
      <c r="G51" s="25">
        <f t="shared" si="8"/>
        <v>94.497539805466232</v>
      </c>
      <c r="H51" s="56">
        <v>15.23</v>
      </c>
      <c r="I51" s="25">
        <f t="shared" si="9"/>
        <v>30.337477797513319</v>
      </c>
      <c r="J51" s="59">
        <v>1</v>
      </c>
      <c r="K51" s="26">
        <f t="shared" si="10"/>
        <v>5.717552887364208E-4</v>
      </c>
      <c r="L51" s="27">
        <f t="shared" si="11"/>
        <v>1.9615278018170719</v>
      </c>
      <c r="M51" s="28">
        <v>6.1</v>
      </c>
      <c r="N51" s="25">
        <f t="shared" si="12"/>
        <v>11.320754716981126</v>
      </c>
      <c r="O51" s="27">
        <f t="shared" si="13"/>
        <v>214.33180515593386</v>
      </c>
      <c r="R51" s="42"/>
      <c r="S51" s="48"/>
      <c r="T51" s="48"/>
    </row>
    <row r="52" spans="1:20" ht="16.5" customHeight="1">
      <c r="A52" s="24">
        <v>150</v>
      </c>
      <c r="B52" s="24" t="s">
        <v>88</v>
      </c>
      <c r="C52" s="53">
        <v>7490</v>
      </c>
      <c r="D52" s="53">
        <v>63405</v>
      </c>
      <c r="E52" s="25">
        <f t="shared" si="7"/>
        <v>44.532644657605978</v>
      </c>
      <c r="F52" s="42">
        <v>161998.69</v>
      </c>
      <c r="G52" s="25">
        <f t="shared" si="8"/>
        <v>76.731295697341551</v>
      </c>
      <c r="H52" s="56">
        <v>19.22</v>
      </c>
      <c r="I52" s="25">
        <f t="shared" si="9"/>
        <v>44.511545293072814</v>
      </c>
      <c r="J52" s="59">
        <v>2</v>
      </c>
      <c r="K52" s="26">
        <f t="shared" si="10"/>
        <v>2.6702269692923899E-4</v>
      </c>
      <c r="L52" s="27">
        <f t="shared" si="11"/>
        <v>0.91607800410629081</v>
      </c>
      <c r="M52" s="28">
        <v>5.8</v>
      </c>
      <c r="N52" s="25">
        <f t="shared" si="12"/>
        <v>8.4905660377358441</v>
      </c>
      <c r="O52" s="27">
        <f t="shared" si="13"/>
        <v>175.18212968986245</v>
      </c>
      <c r="R52" s="42"/>
      <c r="S52" s="48"/>
      <c r="T52" s="48"/>
    </row>
    <row r="53" spans="1:20" ht="16.5" customHeight="1">
      <c r="A53" s="24">
        <v>91</v>
      </c>
      <c r="B53" s="24" t="s">
        <v>89</v>
      </c>
      <c r="C53" s="53">
        <v>15602</v>
      </c>
      <c r="D53" s="53">
        <v>37322</v>
      </c>
      <c r="E53" s="25">
        <f t="shared" si="7"/>
        <v>75.574227024968465</v>
      </c>
      <c r="F53" s="42">
        <v>44375.47</v>
      </c>
      <c r="G53" s="25">
        <f t="shared" si="8"/>
        <v>94.773205959686322</v>
      </c>
      <c r="H53" s="56">
        <v>17.23</v>
      </c>
      <c r="I53" s="25">
        <f t="shared" si="9"/>
        <v>37.442273534635873</v>
      </c>
      <c r="J53" s="59">
        <v>32</v>
      </c>
      <c r="K53" s="26">
        <f t="shared" si="10"/>
        <v>2.0510191001153698E-3</v>
      </c>
      <c r="L53" s="27">
        <f t="shared" si="11"/>
        <v>7.0364560961477949</v>
      </c>
      <c r="M53" s="28">
        <v>6.4</v>
      </c>
      <c r="N53" s="25">
        <f t="shared" si="12"/>
        <v>14.150943396226415</v>
      </c>
      <c r="O53" s="27">
        <f t="shared" si="13"/>
        <v>228.97710601166489</v>
      </c>
      <c r="R53" s="42"/>
      <c r="S53" s="48"/>
      <c r="T53" s="48"/>
    </row>
    <row r="54" spans="1:20" ht="16.5" customHeight="1">
      <c r="A54" s="24">
        <v>48</v>
      </c>
      <c r="B54" s="24" t="s">
        <v>37</v>
      </c>
      <c r="C54" s="53">
        <v>44654</v>
      </c>
      <c r="D54" s="53">
        <v>29340</v>
      </c>
      <c r="E54" s="25">
        <f t="shared" si="7"/>
        <v>85.073667674291286</v>
      </c>
      <c r="F54" s="42">
        <v>30738.13</v>
      </c>
      <c r="G54" s="25">
        <f t="shared" si="8"/>
        <v>96.865000968334144</v>
      </c>
      <c r="H54" s="56">
        <v>16.079999999999998</v>
      </c>
      <c r="I54" s="25">
        <f t="shared" si="9"/>
        <v>33.357015985790397</v>
      </c>
      <c r="J54" s="59">
        <v>182</v>
      </c>
      <c r="K54" s="26">
        <f t="shared" si="10"/>
        <v>4.0757826846419135E-3</v>
      </c>
      <c r="L54" s="27">
        <f t="shared" si="11"/>
        <v>13.98283707660695</v>
      </c>
      <c r="M54" s="28">
        <v>8</v>
      </c>
      <c r="N54" s="25">
        <f t="shared" si="12"/>
        <v>29.245283018867923</v>
      </c>
      <c r="O54" s="27">
        <f t="shared" si="13"/>
        <v>258.52380472389069</v>
      </c>
      <c r="R54" s="42"/>
      <c r="S54" s="48"/>
      <c r="T54" s="48"/>
    </row>
    <row r="55" spans="1:20" ht="16.5" customHeight="1">
      <c r="A55" s="24">
        <v>156</v>
      </c>
      <c r="B55" s="24" t="s">
        <v>90</v>
      </c>
      <c r="C55" s="53">
        <v>6683</v>
      </c>
      <c r="D55" s="53">
        <v>57365</v>
      </c>
      <c r="E55" s="25">
        <f t="shared" si="7"/>
        <v>51.720895913169727</v>
      </c>
      <c r="F55" s="42">
        <v>138664.34</v>
      </c>
      <c r="G55" s="25">
        <f t="shared" si="8"/>
        <v>80.310489063499574</v>
      </c>
      <c r="H55" s="56">
        <v>12</v>
      </c>
      <c r="I55" s="25">
        <f t="shared" si="9"/>
        <v>18.863232682060389</v>
      </c>
      <c r="J55" s="59">
        <v>2</v>
      </c>
      <c r="K55" s="26">
        <f t="shared" si="10"/>
        <v>2.9926679634894508E-4</v>
      </c>
      <c r="L55" s="27">
        <f t="shared" si="11"/>
        <v>1.0266982269573721</v>
      </c>
      <c r="M55" s="28">
        <v>6</v>
      </c>
      <c r="N55" s="25">
        <f t="shared" si="12"/>
        <v>10.377358490566033</v>
      </c>
      <c r="O55" s="27">
        <f t="shared" si="13"/>
        <v>162.29867437625308</v>
      </c>
      <c r="R55" s="42"/>
      <c r="S55" s="48"/>
      <c r="T55" s="48"/>
    </row>
    <row r="56" spans="1:20" ht="16.5" customHeight="1">
      <c r="A56" s="24">
        <v>143</v>
      </c>
      <c r="B56" s="24" t="s">
        <v>91</v>
      </c>
      <c r="C56" s="53">
        <v>59404</v>
      </c>
      <c r="D56" s="53">
        <v>55733</v>
      </c>
      <c r="E56" s="25">
        <f t="shared" si="7"/>
        <v>53.663151881560466</v>
      </c>
      <c r="F56" s="42">
        <v>137510.59</v>
      </c>
      <c r="G56" s="25">
        <f t="shared" si="8"/>
        <v>80.487459681759972</v>
      </c>
      <c r="H56" s="56">
        <v>15.46</v>
      </c>
      <c r="I56" s="25">
        <f t="shared" si="9"/>
        <v>31.154529307282413</v>
      </c>
      <c r="J56" s="59">
        <v>43</v>
      </c>
      <c r="K56" s="26">
        <f t="shared" si="10"/>
        <v>7.2385697932799136E-4</v>
      </c>
      <c r="L56" s="27">
        <f t="shared" si="11"/>
        <v>2.4833449160200747</v>
      </c>
      <c r="M56" s="28">
        <v>7.1</v>
      </c>
      <c r="N56" s="25">
        <f t="shared" si="12"/>
        <v>20.754716981132066</v>
      </c>
      <c r="O56" s="27">
        <f t="shared" si="13"/>
        <v>188.54320276775502</v>
      </c>
      <c r="R56" s="42"/>
      <c r="S56" s="48"/>
      <c r="T56" s="48"/>
    </row>
    <row r="57" spans="1:20" ht="16.5" customHeight="1">
      <c r="A57" s="24">
        <v>142</v>
      </c>
      <c r="B57" s="24" t="s">
        <v>92</v>
      </c>
      <c r="C57" s="53">
        <v>25340</v>
      </c>
      <c r="D57" s="53">
        <v>50541</v>
      </c>
      <c r="E57" s="25">
        <f t="shared" si="7"/>
        <v>59.84219170256825</v>
      </c>
      <c r="F57" s="42">
        <v>103615.66</v>
      </c>
      <c r="G57" s="25">
        <f t="shared" si="8"/>
        <v>85.686512091721696</v>
      </c>
      <c r="H57" s="56">
        <v>14.49</v>
      </c>
      <c r="I57" s="25">
        <f t="shared" si="9"/>
        <v>27.708703374777972</v>
      </c>
      <c r="J57" s="59">
        <v>25</v>
      </c>
      <c r="K57" s="26">
        <f t="shared" si="10"/>
        <v>9.8658247829518553E-4</v>
      </c>
      <c r="L57" s="27">
        <f t="shared" si="11"/>
        <v>3.3846804709728282</v>
      </c>
      <c r="M57" s="28">
        <v>6.5</v>
      </c>
      <c r="N57" s="25">
        <f t="shared" si="12"/>
        <v>15.094339622641506</v>
      </c>
      <c r="O57" s="27">
        <f t="shared" si="13"/>
        <v>191.71642726268226</v>
      </c>
      <c r="R57" s="42"/>
      <c r="S57" s="48"/>
      <c r="T57" s="48"/>
    </row>
    <row r="58" spans="1:20" ht="16.5" customHeight="1">
      <c r="A58" s="24">
        <v>90</v>
      </c>
      <c r="B58" s="24" t="s">
        <v>93</v>
      </c>
      <c r="C58" s="53">
        <v>1922</v>
      </c>
      <c r="D58" s="53">
        <v>31518</v>
      </c>
      <c r="E58" s="25">
        <f t="shared" si="7"/>
        <v>82.481612834122771</v>
      </c>
      <c r="F58" s="42">
        <v>46726.85</v>
      </c>
      <c r="G58" s="25">
        <f t="shared" si="8"/>
        <v>94.412534087647188</v>
      </c>
      <c r="H58" s="56">
        <v>14.08</v>
      </c>
      <c r="I58" s="25">
        <f t="shared" si="9"/>
        <v>26.252220248667847</v>
      </c>
      <c r="J58" s="59">
        <v>4</v>
      </c>
      <c r="K58" s="26">
        <f t="shared" si="10"/>
        <v>2.0811654526534861E-3</v>
      </c>
      <c r="L58" s="27">
        <f t="shared" si="11"/>
        <v>7.1398795533362316</v>
      </c>
      <c r="M58" s="28">
        <v>6.9</v>
      </c>
      <c r="N58" s="25">
        <f t="shared" si="12"/>
        <v>18.867924528301888</v>
      </c>
      <c r="O58" s="27">
        <f t="shared" si="13"/>
        <v>229.15417125207594</v>
      </c>
      <c r="R58" s="42"/>
      <c r="S58" s="48"/>
      <c r="T58" s="48"/>
    </row>
    <row r="59" spans="1:20" ht="16.5" customHeight="1">
      <c r="A59" s="24">
        <v>131</v>
      </c>
      <c r="B59" s="24" t="s">
        <v>94</v>
      </c>
      <c r="C59" s="53">
        <v>34427</v>
      </c>
      <c r="D59" s="53">
        <v>49324</v>
      </c>
      <c r="E59" s="25">
        <f t="shared" si="7"/>
        <v>61.290552924094918</v>
      </c>
      <c r="F59" s="42">
        <v>82457.38</v>
      </c>
      <c r="G59" s="25">
        <f t="shared" si="8"/>
        <v>88.931923916577063</v>
      </c>
      <c r="H59" s="56">
        <v>21.06</v>
      </c>
      <c r="I59" s="25">
        <f t="shared" si="9"/>
        <v>51.047957371225564</v>
      </c>
      <c r="J59" s="59">
        <v>25</v>
      </c>
      <c r="K59" s="26">
        <f t="shared" si="10"/>
        <v>7.2617422371975486E-4</v>
      </c>
      <c r="L59" s="27">
        <f t="shared" si="11"/>
        <v>2.4912947144523625</v>
      </c>
      <c r="M59" s="28">
        <v>5.5</v>
      </c>
      <c r="N59" s="25">
        <f t="shared" si="12"/>
        <v>5.660377358490563</v>
      </c>
      <c r="O59" s="27">
        <f t="shared" si="13"/>
        <v>209.42210628484048</v>
      </c>
      <c r="R59" s="42"/>
      <c r="S59" s="48"/>
      <c r="T59" s="48"/>
    </row>
    <row r="60" spans="1:20" ht="16.5" customHeight="1">
      <c r="A60" s="24">
        <v>141</v>
      </c>
      <c r="B60" s="24" t="s">
        <v>95</v>
      </c>
      <c r="C60" s="53">
        <v>2976</v>
      </c>
      <c r="D60" s="53">
        <v>39562</v>
      </c>
      <c r="E60" s="25">
        <f t="shared" si="7"/>
        <v>72.908385499726279</v>
      </c>
      <c r="F60" s="42">
        <v>105238.49</v>
      </c>
      <c r="G60" s="25">
        <f t="shared" si="8"/>
        <v>85.437590550285918</v>
      </c>
      <c r="H60" s="56">
        <v>11.38</v>
      </c>
      <c r="I60" s="25">
        <f t="shared" si="9"/>
        <v>16.660746003552397</v>
      </c>
      <c r="J60" s="59">
        <v>4</v>
      </c>
      <c r="K60" s="26">
        <f t="shared" si="10"/>
        <v>1.3440860215053765E-3</v>
      </c>
      <c r="L60" s="27">
        <f t="shared" si="11"/>
        <v>4.6111722115296496</v>
      </c>
      <c r="M60" s="28">
        <v>6.4</v>
      </c>
      <c r="N60" s="25">
        <f t="shared" si="12"/>
        <v>14.150943396226415</v>
      </c>
      <c r="O60" s="27">
        <f t="shared" si="13"/>
        <v>193.76883766132067</v>
      </c>
      <c r="R60" s="42"/>
      <c r="S60" s="48"/>
      <c r="T60" s="48"/>
    </row>
    <row r="61" spans="1:20" ht="16.5" customHeight="1">
      <c r="A61" s="24">
        <v>101</v>
      </c>
      <c r="B61" s="24" t="s">
        <v>96</v>
      </c>
      <c r="C61" s="53">
        <v>11282</v>
      </c>
      <c r="D61" s="53">
        <v>46687</v>
      </c>
      <c r="E61" s="25">
        <f t="shared" si="7"/>
        <v>64.428867255373333</v>
      </c>
      <c r="F61" s="42">
        <v>59738.46</v>
      </c>
      <c r="G61" s="25">
        <f t="shared" si="8"/>
        <v>92.416718125555448</v>
      </c>
      <c r="H61" s="56">
        <v>21.33</v>
      </c>
      <c r="I61" s="25">
        <f t="shared" si="9"/>
        <v>52.007104795737114</v>
      </c>
      <c r="J61" s="59">
        <v>11</v>
      </c>
      <c r="K61" s="26">
        <f t="shared" si="10"/>
        <v>9.7500443183832651E-4</v>
      </c>
      <c r="L61" s="27">
        <f t="shared" si="11"/>
        <v>3.3449595266050918</v>
      </c>
      <c r="M61" s="28">
        <v>6.2</v>
      </c>
      <c r="N61" s="25">
        <f t="shared" si="12"/>
        <v>12.264150943396226</v>
      </c>
      <c r="O61" s="27">
        <f t="shared" si="13"/>
        <v>224.46180064666723</v>
      </c>
      <c r="R61" s="42"/>
      <c r="S61" s="48"/>
      <c r="T61" s="48"/>
    </row>
    <row r="62" spans="1:20" ht="16.5" customHeight="1">
      <c r="A62" s="24">
        <v>169</v>
      </c>
      <c r="B62" s="24" t="s">
        <v>97</v>
      </c>
      <c r="C62" s="53">
        <v>61171</v>
      </c>
      <c r="D62" s="53">
        <v>92759</v>
      </c>
      <c r="E62" s="25">
        <f t="shared" si="7"/>
        <v>9.5982195986956409</v>
      </c>
      <c r="F62" s="42">
        <v>662244.06000000006</v>
      </c>
      <c r="G62" s="25">
        <f t="shared" si="8"/>
        <v>0</v>
      </c>
      <c r="H62" s="56">
        <v>6.69</v>
      </c>
      <c r="I62" s="25">
        <f t="shared" si="9"/>
        <v>0</v>
      </c>
      <c r="J62" s="59">
        <v>82</v>
      </c>
      <c r="K62" s="26">
        <f t="shared" si="10"/>
        <v>1.3405044874205097E-3</v>
      </c>
      <c r="L62" s="27">
        <f t="shared" si="11"/>
        <v>4.5988849991172422</v>
      </c>
      <c r="M62" s="28">
        <v>5.7</v>
      </c>
      <c r="N62" s="25">
        <f t="shared" si="12"/>
        <v>7.547169811320753</v>
      </c>
      <c r="O62" s="27">
        <f t="shared" si="13"/>
        <v>21.744274409133638</v>
      </c>
      <c r="R62" s="42"/>
      <c r="S62" s="48"/>
      <c r="T62" s="48"/>
    </row>
    <row r="63" spans="1:20" ht="16.5" customHeight="1">
      <c r="A63" s="24">
        <v>33</v>
      </c>
      <c r="B63" s="24" t="s">
        <v>35</v>
      </c>
      <c r="C63" s="53">
        <v>11951</v>
      </c>
      <c r="D63" s="53">
        <v>29421</v>
      </c>
      <c r="E63" s="25">
        <f t="shared" si="7"/>
        <v>84.97726894056602</v>
      </c>
      <c r="F63" s="42">
        <v>26865.74</v>
      </c>
      <c r="G63" s="25">
        <f t="shared" si="8"/>
        <v>97.458976485079916</v>
      </c>
      <c r="H63" s="56">
        <v>13.99</v>
      </c>
      <c r="I63" s="25">
        <f t="shared" si="9"/>
        <v>25.932504440497333</v>
      </c>
      <c r="J63" s="59">
        <v>90</v>
      </c>
      <c r="K63" s="26">
        <f t="shared" si="10"/>
        <v>7.5307505648062921E-3</v>
      </c>
      <c r="L63" s="27">
        <f t="shared" si="11"/>
        <v>25.835837275878614</v>
      </c>
      <c r="M63" s="28">
        <v>8.6999999999999993</v>
      </c>
      <c r="N63" s="25">
        <f t="shared" si="12"/>
        <v>35.849056603773576</v>
      </c>
      <c r="O63" s="27">
        <f t="shared" si="13"/>
        <v>270.05364374579545</v>
      </c>
      <c r="R63" s="42"/>
      <c r="S63" s="48"/>
      <c r="T63" s="48"/>
    </row>
    <row r="64" spans="1:20" ht="16.5" customHeight="1">
      <c r="A64" s="24">
        <v>51</v>
      </c>
      <c r="B64" s="29" t="s">
        <v>98</v>
      </c>
      <c r="C64" s="53">
        <v>40115</v>
      </c>
      <c r="D64" s="53">
        <v>31110</v>
      </c>
      <c r="E64" s="25">
        <f t="shared" si="7"/>
        <v>82.967176826220452</v>
      </c>
      <c r="F64" s="42">
        <v>45947.26</v>
      </c>
      <c r="G64" s="25">
        <f t="shared" si="8"/>
        <v>94.532113306966465</v>
      </c>
      <c r="H64" s="56">
        <v>12.77</v>
      </c>
      <c r="I64" s="25">
        <f t="shared" si="9"/>
        <v>21.59857904085257</v>
      </c>
      <c r="J64" s="59">
        <v>203</v>
      </c>
      <c r="K64" s="26">
        <f t="shared" si="10"/>
        <v>5.060451202791973E-3</v>
      </c>
      <c r="L64" s="27">
        <f t="shared" si="11"/>
        <v>17.360951301302403</v>
      </c>
      <c r="M64" s="28">
        <v>8.6999999999999993</v>
      </c>
      <c r="N64" s="25">
        <f t="shared" si="12"/>
        <v>35.849056603773576</v>
      </c>
      <c r="O64" s="27">
        <f t="shared" si="13"/>
        <v>252.30787707911549</v>
      </c>
      <c r="R64" s="42"/>
      <c r="S64" s="48"/>
      <c r="T64" s="48"/>
    </row>
    <row r="65" spans="1:20" ht="16.5" customHeight="1">
      <c r="A65" s="24">
        <v>144</v>
      </c>
      <c r="B65" s="24" t="s">
        <v>99</v>
      </c>
      <c r="C65" s="53">
        <v>22375</v>
      </c>
      <c r="D65" s="53">
        <v>52070</v>
      </c>
      <c r="E65" s="25">
        <f t="shared" si="7"/>
        <v>58.022516840025709</v>
      </c>
      <c r="F65" s="42">
        <v>102330.48</v>
      </c>
      <c r="G65" s="25">
        <f t="shared" si="8"/>
        <v>85.883642405200277</v>
      </c>
      <c r="H65" s="56">
        <v>15.02</v>
      </c>
      <c r="I65" s="25">
        <f t="shared" si="9"/>
        <v>29.591474245115446</v>
      </c>
      <c r="J65" s="59">
        <v>24</v>
      </c>
      <c r="K65" s="26">
        <f t="shared" si="10"/>
        <v>1.0726256983240223E-3</v>
      </c>
      <c r="L65" s="27">
        <f t="shared" si="11"/>
        <v>3.6798699892323308</v>
      </c>
      <c r="M65" s="28">
        <v>5.8</v>
      </c>
      <c r="N65" s="25">
        <f t="shared" si="12"/>
        <v>8.4905660377358441</v>
      </c>
      <c r="O65" s="27">
        <f t="shared" si="13"/>
        <v>185.66806951730962</v>
      </c>
      <c r="R65" s="42"/>
      <c r="S65" s="48"/>
      <c r="T65" s="48"/>
    </row>
    <row r="66" spans="1:20" ht="16.5" customHeight="1">
      <c r="A66" s="24">
        <v>98</v>
      </c>
      <c r="B66" s="24" t="s">
        <v>100</v>
      </c>
      <c r="C66" s="53">
        <v>8346</v>
      </c>
      <c r="D66" s="53">
        <v>37324</v>
      </c>
      <c r="E66" s="25">
        <f t="shared" si="7"/>
        <v>75.571846809320917</v>
      </c>
      <c r="F66" s="42">
        <v>58184.49</v>
      </c>
      <c r="G66" s="25">
        <f t="shared" si="8"/>
        <v>92.655077416266721</v>
      </c>
      <c r="H66" s="56">
        <v>18.78</v>
      </c>
      <c r="I66" s="25">
        <f t="shared" si="9"/>
        <v>42.948490230905854</v>
      </c>
      <c r="J66" s="59">
        <v>9</v>
      </c>
      <c r="K66" s="26">
        <f t="shared" si="10"/>
        <v>1.0783608914450035E-3</v>
      </c>
      <c r="L66" s="27">
        <f t="shared" si="11"/>
        <v>3.6995457858138665</v>
      </c>
      <c r="M66" s="28">
        <v>6</v>
      </c>
      <c r="N66" s="25">
        <f t="shared" si="12"/>
        <v>10.377358490566033</v>
      </c>
      <c r="O66" s="27">
        <f t="shared" si="13"/>
        <v>225.25231873287339</v>
      </c>
      <c r="R66" s="42"/>
      <c r="S66" s="48"/>
      <c r="T66" s="48"/>
    </row>
    <row r="67" spans="1:20" ht="16.5" customHeight="1">
      <c r="A67" s="24">
        <v>29</v>
      </c>
      <c r="B67" s="24" t="s">
        <v>26</v>
      </c>
      <c r="C67" s="53">
        <v>60960</v>
      </c>
      <c r="D67" s="53">
        <v>34596</v>
      </c>
      <c r="E67" s="25">
        <f t="shared" si="7"/>
        <v>78.81846095256229</v>
      </c>
      <c r="F67" s="42">
        <v>34374.28</v>
      </c>
      <c r="G67" s="25">
        <f t="shared" si="8"/>
        <v>96.307261671616843</v>
      </c>
      <c r="H67" s="56">
        <v>21.84</v>
      </c>
      <c r="I67" s="25">
        <f t="shared" si="9"/>
        <v>53.818827708703367</v>
      </c>
      <c r="J67" s="59">
        <v>321</v>
      </c>
      <c r="K67" s="26">
        <f t="shared" si="10"/>
        <v>5.2657480314960634E-3</v>
      </c>
      <c r="L67" s="27">
        <f t="shared" si="11"/>
        <v>18.065265620839188</v>
      </c>
      <c r="M67" s="28">
        <v>8.3000000000000007</v>
      </c>
      <c r="N67" s="25">
        <f t="shared" si="12"/>
        <v>32.075471698113212</v>
      </c>
      <c r="O67" s="27">
        <f t="shared" si="13"/>
        <v>279.0852876518349</v>
      </c>
      <c r="R67" s="42"/>
      <c r="S67" s="48"/>
      <c r="T67" s="48"/>
    </row>
    <row r="68" spans="1:20" ht="16.5" customHeight="1">
      <c r="A68" s="24">
        <v>28</v>
      </c>
      <c r="B68" s="24" t="s">
        <v>46</v>
      </c>
      <c r="C68" s="53">
        <v>1863</v>
      </c>
      <c r="D68" s="53">
        <v>34642</v>
      </c>
      <c r="E68" s="25">
        <f t="shared" si="7"/>
        <v>78.763715992668935</v>
      </c>
      <c r="F68" s="42">
        <v>35556.879999999997</v>
      </c>
      <c r="G68" s="25">
        <f t="shared" si="8"/>
        <v>96.125865829229184</v>
      </c>
      <c r="H68" s="56">
        <v>20.329999999999998</v>
      </c>
      <c r="I68" s="25">
        <f t="shared" si="9"/>
        <v>48.454706927175828</v>
      </c>
      <c r="J68" s="59">
        <v>5</v>
      </c>
      <c r="K68" s="26">
        <f t="shared" si="10"/>
        <v>2.6838432635534087E-3</v>
      </c>
      <c r="L68" s="27">
        <f t="shared" si="11"/>
        <v>9.207493626886901</v>
      </c>
      <c r="M68" s="28">
        <v>9.9</v>
      </c>
      <c r="N68" s="25">
        <f t="shared" si="12"/>
        <v>47.169811320754718</v>
      </c>
      <c r="O68" s="27">
        <f t="shared" si="13"/>
        <v>279.72159369671556</v>
      </c>
    </row>
    <row r="69" spans="1:20" ht="16.5" customHeight="1">
      <c r="A69" s="24">
        <v>1</v>
      </c>
      <c r="B69" s="24" t="s">
        <v>2</v>
      </c>
      <c r="C69" s="53">
        <v>124775</v>
      </c>
      <c r="D69" s="53">
        <v>16798</v>
      </c>
      <c r="E69" s="25">
        <f t="shared" si="7"/>
        <v>100</v>
      </c>
      <c r="F69" s="42">
        <v>10299.68</v>
      </c>
      <c r="G69" s="25">
        <f t="shared" si="8"/>
        <v>100</v>
      </c>
      <c r="H69" s="56">
        <v>34.840000000000003</v>
      </c>
      <c r="I69" s="25">
        <f t="shared" si="9"/>
        <v>100</v>
      </c>
      <c r="J69" s="59">
        <v>3637</v>
      </c>
      <c r="K69" s="26">
        <f t="shared" si="10"/>
        <v>2.914846724103386E-2</v>
      </c>
      <c r="L69" s="27">
        <f t="shared" si="11"/>
        <v>100</v>
      </c>
      <c r="M69" s="28">
        <v>15.5</v>
      </c>
      <c r="N69" s="25">
        <f t="shared" si="12"/>
        <v>100</v>
      </c>
      <c r="O69" s="27">
        <f t="shared" si="13"/>
        <v>500</v>
      </c>
      <c r="R69" s="42"/>
      <c r="S69" s="48"/>
      <c r="T69" s="48"/>
    </row>
    <row r="70" spans="1:20" ht="16.5" customHeight="1">
      <c r="A70" s="24">
        <v>108</v>
      </c>
      <c r="B70" s="24" t="s">
        <v>101</v>
      </c>
      <c r="C70" s="53">
        <v>2114</v>
      </c>
      <c r="D70" s="53">
        <v>36874</v>
      </c>
      <c r="E70" s="25">
        <f t="shared" ref="E70:E101" si="14">SUM(($D$1-D70)/$D$3)*100</f>
        <v>76.107395330016899</v>
      </c>
      <c r="F70" s="42">
        <v>44640.01</v>
      </c>
      <c r="G70" s="25">
        <f t="shared" ref="G70:G101" si="15">SUM(($F$1-F70)/$F$3)*100</f>
        <v>94.732628878555573</v>
      </c>
      <c r="H70" s="56">
        <v>17.899999999999999</v>
      </c>
      <c r="I70" s="25">
        <f t="shared" ref="I70:I101" si="16">SUM((H70-$H$1)/$H$3)*100</f>
        <v>39.822380106571927</v>
      </c>
      <c r="J70" s="59">
        <v>2</v>
      </c>
      <c r="K70" s="26">
        <f t="shared" ref="K70:K101" si="17">SUM(J70/C70)</f>
        <v>9.4607379375591296E-4</v>
      </c>
      <c r="L70" s="27">
        <f t="shared" ref="L70:L101" si="18">SUM((K70-$K$1)/$K$3)*100</f>
        <v>3.2457068357408319</v>
      </c>
      <c r="M70" s="28">
        <v>5.8</v>
      </c>
      <c r="N70" s="25">
        <f t="shared" ref="N70:N101" si="19">SUM((M70-$M$1)/$M$3)*100</f>
        <v>8.4905660377358441</v>
      </c>
      <c r="O70" s="27">
        <f t="shared" ref="O70:O101" si="20">SUM(E70+G70+I70+L70+N70)</f>
        <v>222.39867718862106</v>
      </c>
      <c r="R70" s="42"/>
      <c r="S70" s="48"/>
      <c r="T70" s="48"/>
    </row>
    <row r="71" spans="1:20" ht="16.5" customHeight="1">
      <c r="A71" s="24">
        <v>103</v>
      </c>
      <c r="B71" s="24" t="s">
        <v>102</v>
      </c>
      <c r="C71" s="53">
        <v>5642</v>
      </c>
      <c r="D71" s="53">
        <v>37902</v>
      </c>
      <c r="E71" s="25">
        <f t="shared" si="14"/>
        <v>74.883964487182539</v>
      </c>
      <c r="F71" s="42">
        <v>54457.18</v>
      </c>
      <c r="G71" s="25">
        <f t="shared" si="15"/>
        <v>93.226799500902217</v>
      </c>
      <c r="H71" s="56">
        <v>15.81</v>
      </c>
      <c r="I71" s="25">
        <f t="shared" si="16"/>
        <v>32.397868561278862</v>
      </c>
      <c r="J71" s="59">
        <v>8</v>
      </c>
      <c r="K71" s="26">
        <f t="shared" si="17"/>
        <v>1.4179369018078695E-3</v>
      </c>
      <c r="L71" s="27">
        <f t="shared" si="18"/>
        <v>4.8645333220532567</v>
      </c>
      <c r="M71" s="28">
        <v>6.8</v>
      </c>
      <c r="N71" s="25">
        <f t="shared" si="19"/>
        <v>17.924528301886788</v>
      </c>
      <c r="O71" s="27">
        <f t="shared" si="20"/>
        <v>223.29769417330368</v>
      </c>
      <c r="R71" s="42"/>
      <c r="S71" s="48"/>
      <c r="T71" s="48"/>
    </row>
    <row r="72" spans="1:20" ht="16.5" customHeight="1">
      <c r="A72" s="24">
        <v>86</v>
      </c>
      <c r="B72" s="24" t="s">
        <v>103</v>
      </c>
      <c r="C72" s="53">
        <v>9686</v>
      </c>
      <c r="D72" s="53">
        <v>39416</v>
      </c>
      <c r="E72" s="25">
        <f t="shared" si="14"/>
        <v>73.082141241996524</v>
      </c>
      <c r="F72" s="42">
        <v>45081.94</v>
      </c>
      <c r="G72" s="25">
        <f t="shared" si="15"/>
        <v>94.66484242106668</v>
      </c>
      <c r="H72" s="56">
        <v>22.39</v>
      </c>
      <c r="I72" s="25">
        <f t="shared" si="16"/>
        <v>55.772646536412076</v>
      </c>
      <c r="J72" s="59">
        <v>6</v>
      </c>
      <c r="K72" s="26">
        <f t="shared" si="17"/>
        <v>6.1945075366508359E-4</v>
      </c>
      <c r="L72" s="27">
        <f t="shared" si="18"/>
        <v>2.1251572116733795</v>
      </c>
      <c r="M72" s="28">
        <v>5.5</v>
      </c>
      <c r="N72" s="25">
        <f t="shared" si="19"/>
        <v>5.660377358490563</v>
      </c>
      <c r="O72" s="27">
        <f t="shared" si="20"/>
        <v>231.30516476963922</v>
      </c>
      <c r="R72" s="42"/>
      <c r="S72" s="48"/>
      <c r="T72" s="48"/>
    </row>
    <row r="73" spans="1:20" ht="16.5" customHeight="1">
      <c r="A73" s="24">
        <v>155</v>
      </c>
      <c r="B73" s="24" t="s">
        <v>104</v>
      </c>
      <c r="C73" s="53">
        <v>2979</v>
      </c>
      <c r="D73" s="53">
        <v>51772</v>
      </c>
      <c r="E73" s="25">
        <f t="shared" si="14"/>
        <v>58.377168971508823</v>
      </c>
      <c r="F73" s="42">
        <v>145652.24</v>
      </c>
      <c r="G73" s="25">
        <f t="shared" si="15"/>
        <v>79.238633823333217</v>
      </c>
      <c r="H73" s="56">
        <v>10.77</v>
      </c>
      <c r="I73" s="25">
        <f t="shared" si="16"/>
        <v>14.493783303730016</v>
      </c>
      <c r="J73" s="59">
        <v>1</v>
      </c>
      <c r="K73" s="26">
        <f t="shared" si="17"/>
        <v>3.3568311513930849E-4</v>
      </c>
      <c r="L73" s="27">
        <f t="shared" si="18"/>
        <v>1.1516321333931048</v>
      </c>
      <c r="M73" s="28">
        <v>5.9</v>
      </c>
      <c r="N73" s="25">
        <f t="shared" si="19"/>
        <v>9.433962264150944</v>
      </c>
      <c r="O73" s="27">
        <f t="shared" si="20"/>
        <v>162.69518049611611</v>
      </c>
      <c r="R73" s="42"/>
      <c r="S73" s="48"/>
      <c r="T73" s="48"/>
    </row>
    <row r="74" spans="1:20" ht="16.5" customHeight="1">
      <c r="A74" s="24">
        <v>16</v>
      </c>
      <c r="B74" s="24" t="s">
        <v>14</v>
      </c>
      <c r="C74" s="53">
        <v>17370</v>
      </c>
      <c r="D74" s="53">
        <v>25215</v>
      </c>
      <c r="E74" s="25">
        <f t="shared" si="14"/>
        <v>89.982862447337737</v>
      </c>
      <c r="F74" s="42">
        <v>24447.25</v>
      </c>
      <c r="G74" s="25">
        <f t="shared" si="15"/>
        <v>97.829942180036895</v>
      </c>
      <c r="H74" s="56">
        <v>16.350000000000001</v>
      </c>
      <c r="I74" s="25">
        <f t="shared" si="16"/>
        <v>34.316163410301954</v>
      </c>
      <c r="J74" s="59">
        <v>129</v>
      </c>
      <c r="K74" s="26">
        <f t="shared" si="17"/>
        <v>7.4265975820379969E-3</v>
      </c>
      <c r="L74" s="27">
        <f t="shared" si="18"/>
        <v>25.47851837500113</v>
      </c>
      <c r="M74" s="28">
        <v>10.5</v>
      </c>
      <c r="N74" s="25">
        <f t="shared" si="19"/>
        <v>52.830188679245282</v>
      </c>
      <c r="O74" s="27">
        <f t="shared" si="20"/>
        <v>300.43767509192298</v>
      </c>
      <c r="R74" s="42"/>
      <c r="S74" s="48"/>
      <c r="T74" s="48"/>
    </row>
    <row r="75" spans="1:20" ht="16.5" customHeight="1">
      <c r="A75" s="24">
        <v>136</v>
      </c>
      <c r="B75" s="24" t="s">
        <v>105</v>
      </c>
      <c r="C75" s="53">
        <v>6525</v>
      </c>
      <c r="D75" s="53">
        <v>45404</v>
      </c>
      <c r="E75" s="25">
        <f t="shared" si="14"/>
        <v>65.955775593268754</v>
      </c>
      <c r="F75" s="42">
        <v>71139.509999999995</v>
      </c>
      <c r="G75" s="25">
        <f t="shared" si="15"/>
        <v>90.667941642506378</v>
      </c>
      <c r="H75" s="56">
        <v>16.559999999999999</v>
      </c>
      <c r="I75" s="25">
        <f t="shared" si="16"/>
        <v>35.062166962699806</v>
      </c>
      <c r="J75" s="59">
        <v>4</v>
      </c>
      <c r="K75" s="26">
        <f t="shared" si="17"/>
        <v>6.1302681992337162E-4</v>
      </c>
      <c r="L75" s="27">
        <f t="shared" si="18"/>
        <v>2.1031185442930629</v>
      </c>
      <c r="M75" s="28">
        <v>6.4</v>
      </c>
      <c r="N75" s="25">
        <f t="shared" si="19"/>
        <v>14.150943396226415</v>
      </c>
      <c r="O75" s="27">
        <f t="shared" si="20"/>
        <v>207.9399461389944</v>
      </c>
      <c r="R75" s="42"/>
      <c r="S75" s="48"/>
      <c r="T75" s="48"/>
    </row>
    <row r="76" spans="1:20" ht="16.5" customHeight="1">
      <c r="A76" s="24">
        <v>67</v>
      </c>
      <c r="B76" s="24" t="s">
        <v>106</v>
      </c>
      <c r="C76" s="53">
        <v>7308</v>
      </c>
      <c r="D76" s="53">
        <v>34608</v>
      </c>
      <c r="E76" s="25">
        <f t="shared" si="14"/>
        <v>78.804179658677072</v>
      </c>
      <c r="F76" s="42">
        <v>42381.18</v>
      </c>
      <c r="G76" s="25">
        <f t="shared" si="15"/>
        <v>95.079104754304339</v>
      </c>
      <c r="H76" s="56">
        <v>16.11</v>
      </c>
      <c r="I76" s="25">
        <f t="shared" si="16"/>
        <v>33.463587921847235</v>
      </c>
      <c r="J76" s="59">
        <v>19</v>
      </c>
      <c r="K76" s="26">
        <f t="shared" si="17"/>
        <v>2.5998905309250137E-3</v>
      </c>
      <c r="L76" s="27">
        <f t="shared" si="18"/>
        <v>8.9194759691000431</v>
      </c>
      <c r="M76" s="28">
        <v>7.5</v>
      </c>
      <c r="N76" s="25">
        <f t="shared" si="19"/>
        <v>24.528301886792452</v>
      </c>
      <c r="O76" s="27">
        <f t="shared" si="20"/>
        <v>240.79465019072117</v>
      </c>
      <c r="R76" s="42"/>
      <c r="S76" s="48"/>
      <c r="T76" s="48"/>
    </row>
    <row r="77" spans="1:20" ht="16.5" customHeight="1">
      <c r="A77" s="24">
        <v>58</v>
      </c>
      <c r="B77" s="24" t="s">
        <v>107</v>
      </c>
      <c r="C77" s="53">
        <v>15051</v>
      </c>
      <c r="D77" s="53">
        <v>37663</v>
      </c>
      <c r="E77" s="25">
        <f t="shared" si="14"/>
        <v>75.168400257063297</v>
      </c>
      <c r="F77" s="42">
        <v>40886.629999999997</v>
      </c>
      <c r="G77" s="25">
        <f t="shared" si="15"/>
        <v>95.308349770573997</v>
      </c>
      <c r="H77" s="56">
        <v>18.079999999999998</v>
      </c>
      <c r="I77" s="25">
        <f t="shared" si="16"/>
        <v>40.461811722912955</v>
      </c>
      <c r="J77" s="59">
        <v>48</v>
      </c>
      <c r="K77" s="26">
        <f t="shared" si="17"/>
        <v>3.1891568666533787E-3</v>
      </c>
      <c r="L77" s="27">
        <f t="shared" si="18"/>
        <v>10.941079132160443</v>
      </c>
      <c r="M77" s="28">
        <v>7.7</v>
      </c>
      <c r="N77" s="25">
        <f t="shared" si="19"/>
        <v>26.415094339622641</v>
      </c>
      <c r="O77" s="27">
        <f t="shared" si="20"/>
        <v>248.29473522233334</v>
      </c>
      <c r="R77" s="42"/>
      <c r="S77" s="48"/>
      <c r="T77" s="48"/>
    </row>
    <row r="78" spans="1:20" ht="16.5" customHeight="1">
      <c r="A78" s="24">
        <v>82</v>
      </c>
      <c r="B78" s="24" t="s">
        <v>108</v>
      </c>
      <c r="C78" s="53">
        <v>4338</v>
      </c>
      <c r="D78" s="53">
        <v>33685</v>
      </c>
      <c r="E78" s="25">
        <f t="shared" si="14"/>
        <v>79.9026491800157</v>
      </c>
      <c r="F78" s="42">
        <v>43068.74</v>
      </c>
      <c r="G78" s="25">
        <f t="shared" si="15"/>
        <v>94.973641769870014</v>
      </c>
      <c r="H78" s="56">
        <v>12.19</v>
      </c>
      <c r="I78" s="25">
        <f t="shared" si="16"/>
        <v>19.538188277087031</v>
      </c>
      <c r="J78" s="59">
        <v>15</v>
      </c>
      <c r="K78" s="26">
        <f t="shared" si="17"/>
        <v>3.4578146611341631E-3</v>
      </c>
      <c r="L78" s="27">
        <f t="shared" si="18"/>
        <v>11.862766685262997</v>
      </c>
      <c r="M78" s="28">
        <v>7.7</v>
      </c>
      <c r="N78" s="25">
        <f t="shared" si="19"/>
        <v>26.415094339622641</v>
      </c>
      <c r="O78" s="27">
        <f t="shared" si="20"/>
        <v>232.69234025185838</v>
      </c>
      <c r="R78" s="42"/>
      <c r="S78" s="48"/>
      <c r="T78" s="48"/>
    </row>
    <row r="79" spans="1:20" ht="16.5" customHeight="1">
      <c r="A79" s="24">
        <v>121</v>
      </c>
      <c r="B79" s="24" t="s">
        <v>109</v>
      </c>
      <c r="C79" s="53">
        <v>8466</v>
      </c>
      <c r="D79" s="53">
        <v>41649</v>
      </c>
      <c r="E79" s="25">
        <f t="shared" si="14"/>
        <v>70.424630471520715</v>
      </c>
      <c r="F79" s="42">
        <v>75072.92</v>
      </c>
      <c r="G79" s="25">
        <f t="shared" si="15"/>
        <v>90.064606431610002</v>
      </c>
      <c r="H79" s="56">
        <v>15.66</v>
      </c>
      <c r="I79" s="25">
        <f t="shared" si="16"/>
        <v>31.865008880994665</v>
      </c>
      <c r="J79" s="59">
        <v>12</v>
      </c>
      <c r="K79" s="26">
        <f t="shared" si="17"/>
        <v>1.4174344436569809E-3</v>
      </c>
      <c r="L79" s="27">
        <f t="shared" si="18"/>
        <v>4.8628095327825074</v>
      </c>
      <c r="M79" s="28">
        <v>6.9</v>
      </c>
      <c r="N79" s="25">
        <f t="shared" si="19"/>
        <v>18.867924528301888</v>
      </c>
      <c r="O79" s="27">
        <f t="shared" si="20"/>
        <v>216.0849798452098</v>
      </c>
      <c r="R79" s="42"/>
      <c r="S79" s="48"/>
      <c r="T79" s="48"/>
    </row>
    <row r="80" spans="1:20" ht="16.5" customHeight="1">
      <c r="A80" s="24">
        <v>163</v>
      </c>
      <c r="B80" s="24" t="s">
        <v>110</v>
      </c>
      <c r="C80" s="53">
        <v>2406</v>
      </c>
      <c r="D80" s="53">
        <v>64506</v>
      </c>
      <c r="E80" s="25">
        <f t="shared" si="14"/>
        <v>43.222335943636494</v>
      </c>
      <c r="F80" s="42">
        <v>232243.84</v>
      </c>
      <c r="G80" s="25">
        <f t="shared" si="15"/>
        <v>65.956580529154976</v>
      </c>
      <c r="H80" s="56">
        <v>9.3000000000000007</v>
      </c>
      <c r="I80" s="25">
        <f t="shared" si="16"/>
        <v>9.2717584369449373</v>
      </c>
      <c r="J80" s="59">
        <v>0</v>
      </c>
      <c r="K80" s="26">
        <f t="shared" si="17"/>
        <v>0</v>
      </c>
      <c r="L80" s="27">
        <f t="shared" si="18"/>
        <v>0</v>
      </c>
      <c r="M80" s="28">
        <v>6</v>
      </c>
      <c r="N80" s="25">
        <f t="shared" si="19"/>
        <v>10.377358490566033</v>
      </c>
      <c r="O80" s="27">
        <f t="shared" si="20"/>
        <v>128.82803340030244</v>
      </c>
      <c r="R80" s="42"/>
      <c r="S80" s="48"/>
      <c r="T80" s="48"/>
    </row>
    <row r="81" spans="1:20" ht="16.5" customHeight="1">
      <c r="A81" s="24">
        <v>148</v>
      </c>
      <c r="B81" s="24" t="s">
        <v>111</v>
      </c>
      <c r="C81" s="53">
        <v>18269</v>
      </c>
      <c r="D81" s="53">
        <v>52002</v>
      </c>
      <c r="E81" s="25">
        <f t="shared" si="14"/>
        <v>58.103444172041982</v>
      </c>
      <c r="F81" s="42">
        <v>126330.4</v>
      </c>
      <c r="G81" s="25">
        <f t="shared" si="15"/>
        <v>82.20235904173299</v>
      </c>
      <c r="H81" s="56">
        <v>14.68</v>
      </c>
      <c r="I81" s="25">
        <f t="shared" si="16"/>
        <v>28.383658969804614</v>
      </c>
      <c r="J81" s="59">
        <v>8</v>
      </c>
      <c r="K81" s="26">
        <f t="shared" si="17"/>
        <v>4.3790026821391426E-4</v>
      </c>
      <c r="L81" s="27">
        <f t="shared" si="18"/>
        <v>1.5023097598677799</v>
      </c>
      <c r="M81" s="28">
        <v>6</v>
      </c>
      <c r="N81" s="25">
        <f t="shared" si="19"/>
        <v>10.377358490566033</v>
      </c>
      <c r="O81" s="27">
        <f t="shared" si="20"/>
        <v>180.56913043401337</v>
      </c>
      <c r="R81" s="42"/>
      <c r="S81" s="48"/>
      <c r="T81" s="48"/>
    </row>
    <row r="82" spans="1:20" ht="16.5" customHeight="1">
      <c r="A82" s="24">
        <v>26</v>
      </c>
      <c r="B82" s="24" t="s">
        <v>27</v>
      </c>
      <c r="C82" s="53">
        <v>58241</v>
      </c>
      <c r="D82" s="53">
        <v>32752</v>
      </c>
      <c r="E82" s="25">
        <f t="shared" si="14"/>
        <v>81.013019779592028</v>
      </c>
      <c r="F82" s="42">
        <v>34339.279999999999</v>
      </c>
      <c r="G82" s="25">
        <f t="shared" si="15"/>
        <v>96.312630227750418</v>
      </c>
      <c r="H82" s="56">
        <v>20.2</v>
      </c>
      <c r="I82" s="25">
        <f t="shared" si="16"/>
        <v>47.992895204262865</v>
      </c>
      <c r="J82" s="59">
        <v>459</v>
      </c>
      <c r="K82" s="26">
        <f t="shared" si="17"/>
        <v>7.8810459985233765E-3</v>
      </c>
      <c r="L82" s="27">
        <f t="shared" si="18"/>
        <v>27.037600067796379</v>
      </c>
      <c r="M82" s="28">
        <v>8.1</v>
      </c>
      <c r="N82" s="25">
        <f t="shared" si="19"/>
        <v>30.188679245283012</v>
      </c>
      <c r="O82" s="27">
        <f t="shared" si="20"/>
        <v>282.54482452468471</v>
      </c>
      <c r="R82" s="42"/>
      <c r="S82" s="48"/>
      <c r="T82" s="48"/>
    </row>
    <row r="83" spans="1:20" ht="16.5" customHeight="1">
      <c r="A83" s="24">
        <v>43</v>
      </c>
      <c r="B83" s="24" t="s">
        <v>112</v>
      </c>
      <c r="C83" s="53">
        <v>14572</v>
      </c>
      <c r="D83" s="53">
        <v>21579</v>
      </c>
      <c r="E83" s="25">
        <f t="shared" si="14"/>
        <v>94.310094494561199</v>
      </c>
      <c r="F83" s="42">
        <v>20347.349999999999</v>
      </c>
      <c r="G83" s="25">
        <f t="shared" si="15"/>
        <v>98.458814845524103</v>
      </c>
      <c r="H83" s="56">
        <v>18.010000000000002</v>
      </c>
      <c r="I83" s="25">
        <f t="shared" si="16"/>
        <v>40.213143872113676</v>
      </c>
      <c r="J83" s="59">
        <v>21</v>
      </c>
      <c r="K83" s="26">
        <f t="shared" si="17"/>
        <v>1.4411199560801537E-3</v>
      </c>
      <c r="L83" s="27">
        <f t="shared" si="18"/>
        <v>4.9440677074484789</v>
      </c>
      <c r="M83" s="28">
        <v>7.4</v>
      </c>
      <c r="N83" s="25">
        <f t="shared" si="19"/>
        <v>23.584905660377359</v>
      </c>
      <c r="O83" s="27">
        <f t="shared" si="20"/>
        <v>261.5110265800248</v>
      </c>
      <c r="R83" s="42"/>
      <c r="S83" s="48"/>
      <c r="T83" s="48"/>
    </row>
    <row r="84" spans="1:20" ht="16.5" customHeight="1">
      <c r="A84" s="24">
        <v>85</v>
      </c>
      <c r="B84" s="24" t="s">
        <v>113</v>
      </c>
      <c r="C84" s="53">
        <v>6404</v>
      </c>
      <c r="D84" s="53">
        <v>41669</v>
      </c>
      <c r="E84" s="25">
        <f t="shared" si="14"/>
        <v>70.400828315045345</v>
      </c>
      <c r="F84" s="42">
        <v>53169.02</v>
      </c>
      <c r="G84" s="25">
        <f t="shared" si="15"/>
        <v>93.424386908588744</v>
      </c>
      <c r="H84" s="56">
        <v>20.21</v>
      </c>
      <c r="I84" s="25">
        <f t="shared" si="16"/>
        <v>48.028419182948483</v>
      </c>
      <c r="J84" s="59">
        <v>7</v>
      </c>
      <c r="K84" s="26">
        <f t="shared" si="17"/>
        <v>1.0930668332292317E-3</v>
      </c>
      <c r="L84" s="27">
        <f t="shared" si="18"/>
        <v>3.7499976386081215</v>
      </c>
      <c r="M84" s="28">
        <v>6.6</v>
      </c>
      <c r="N84" s="25">
        <f t="shared" si="19"/>
        <v>16.037735849056599</v>
      </c>
      <c r="O84" s="27">
        <f t="shared" si="20"/>
        <v>231.64136789424728</v>
      </c>
      <c r="R84" s="42"/>
      <c r="S84" s="48"/>
      <c r="T84" s="48"/>
    </row>
    <row r="85" spans="1:20" ht="16.5" customHeight="1">
      <c r="A85" s="24">
        <v>9</v>
      </c>
      <c r="B85" s="24" t="s">
        <v>8</v>
      </c>
      <c r="C85" s="53">
        <v>60868</v>
      </c>
      <c r="D85" s="53">
        <v>27625</v>
      </c>
      <c r="E85" s="25">
        <f t="shared" si="14"/>
        <v>87.11470259205484</v>
      </c>
      <c r="F85" s="42">
        <v>22795.69</v>
      </c>
      <c r="G85" s="25">
        <f t="shared" si="15"/>
        <v>98.08327053912177</v>
      </c>
      <c r="H85" s="56">
        <v>21.44</v>
      </c>
      <c r="I85" s="25">
        <f t="shared" si="16"/>
        <v>52.397868561278862</v>
      </c>
      <c r="J85" s="59">
        <v>949</v>
      </c>
      <c r="K85" s="26">
        <f t="shared" si="17"/>
        <v>1.5591115200105145E-2</v>
      </c>
      <c r="L85" s="27">
        <f t="shared" si="18"/>
        <v>53.488627965166877</v>
      </c>
      <c r="M85" s="28">
        <v>10</v>
      </c>
      <c r="N85" s="25">
        <f t="shared" si="19"/>
        <v>48.113207547169814</v>
      </c>
      <c r="O85" s="27">
        <f t="shared" si="20"/>
        <v>339.19767720479217</v>
      </c>
      <c r="R85" s="42"/>
      <c r="S85" s="48"/>
      <c r="T85" s="48"/>
    </row>
    <row r="86" spans="1:20" ht="16.5" customHeight="1">
      <c r="A86" s="24">
        <v>126</v>
      </c>
      <c r="B86" s="24" t="s">
        <v>114</v>
      </c>
      <c r="C86" s="53">
        <v>7575</v>
      </c>
      <c r="D86" s="53">
        <v>44850</v>
      </c>
      <c r="E86" s="25">
        <f t="shared" si="14"/>
        <v>66.615095327636681</v>
      </c>
      <c r="F86" s="42">
        <v>83243.199999999997</v>
      </c>
      <c r="G86" s="25">
        <f t="shared" si="15"/>
        <v>88.811389094266005</v>
      </c>
      <c r="H86" s="56">
        <v>17.850000000000001</v>
      </c>
      <c r="I86" s="25">
        <f t="shared" si="16"/>
        <v>39.644760213143869</v>
      </c>
      <c r="J86" s="59">
        <v>6</v>
      </c>
      <c r="K86" s="26">
        <f t="shared" si="17"/>
        <v>7.9207920792079213E-4</v>
      </c>
      <c r="L86" s="27">
        <f t="shared" si="18"/>
        <v>2.7173957428737103</v>
      </c>
      <c r="M86" s="28">
        <v>6.3</v>
      </c>
      <c r="N86" s="25">
        <f t="shared" si="19"/>
        <v>13.207547169811315</v>
      </c>
      <c r="O86" s="27">
        <f t="shared" si="20"/>
        <v>210.99618754773155</v>
      </c>
      <c r="R86" s="42"/>
      <c r="S86" s="48"/>
      <c r="T86" s="48"/>
    </row>
    <row r="87" spans="1:20" ht="16.5" customHeight="1">
      <c r="A87" s="24">
        <v>69</v>
      </c>
      <c r="B87" s="24" t="s">
        <v>115</v>
      </c>
      <c r="C87" s="53">
        <v>4425</v>
      </c>
      <c r="D87" s="53">
        <v>36747</v>
      </c>
      <c r="E87" s="25">
        <f t="shared" si="14"/>
        <v>76.258539023635535</v>
      </c>
      <c r="F87" s="42">
        <v>51449.919999999998</v>
      </c>
      <c r="G87" s="25">
        <f t="shared" si="15"/>
        <v>93.688075047138227</v>
      </c>
      <c r="H87" s="56">
        <v>19.489999999999998</v>
      </c>
      <c r="I87" s="25">
        <f t="shared" si="16"/>
        <v>45.470692717584356</v>
      </c>
      <c r="J87" s="59">
        <v>5</v>
      </c>
      <c r="K87" s="26">
        <f t="shared" si="17"/>
        <v>1.1299435028248588E-3</v>
      </c>
      <c r="L87" s="27">
        <f t="shared" si="18"/>
        <v>3.8765108761334002</v>
      </c>
      <c r="M87" s="28">
        <v>7</v>
      </c>
      <c r="N87" s="25">
        <f t="shared" si="19"/>
        <v>19.811320754716981</v>
      </c>
      <c r="O87" s="27">
        <f t="shared" si="20"/>
        <v>239.10513841920852</v>
      </c>
      <c r="R87" s="42"/>
      <c r="S87" s="48"/>
      <c r="T87" s="48"/>
    </row>
    <row r="88" spans="1:20" ht="16.5" customHeight="1">
      <c r="A88" s="24">
        <v>31</v>
      </c>
      <c r="B88" s="24" t="s">
        <v>31</v>
      </c>
      <c r="C88" s="53">
        <v>47648</v>
      </c>
      <c r="D88" s="53">
        <v>31348</v>
      </c>
      <c r="E88" s="25">
        <f t="shared" si="14"/>
        <v>82.683931164163468</v>
      </c>
      <c r="F88" s="42">
        <v>33739.81</v>
      </c>
      <c r="G88" s="25">
        <f t="shared" si="15"/>
        <v>96.404581323333133</v>
      </c>
      <c r="H88" s="56">
        <v>19.59</v>
      </c>
      <c r="I88" s="25">
        <f t="shared" si="16"/>
        <v>45.825932504440487</v>
      </c>
      <c r="J88" s="59">
        <v>309</v>
      </c>
      <c r="K88" s="26">
        <f t="shared" si="17"/>
        <v>6.4850570852921421E-3</v>
      </c>
      <c r="L88" s="27">
        <f t="shared" si="18"/>
        <v>22.248363976280643</v>
      </c>
      <c r="M88" s="28">
        <v>8</v>
      </c>
      <c r="N88" s="25">
        <f t="shared" si="19"/>
        <v>29.245283018867923</v>
      </c>
      <c r="O88" s="27">
        <f t="shared" si="20"/>
        <v>276.40809198708564</v>
      </c>
      <c r="R88" s="42"/>
      <c r="S88" s="48"/>
      <c r="T88" s="48"/>
    </row>
    <row r="89" spans="1:20" ht="16.5" customHeight="1">
      <c r="A89" s="24">
        <v>52</v>
      </c>
      <c r="B89" s="24" t="s">
        <v>45</v>
      </c>
      <c r="C89" s="53">
        <v>52759</v>
      </c>
      <c r="D89" s="53">
        <v>38489</v>
      </c>
      <c r="E89" s="25">
        <f t="shared" si="14"/>
        <v>74.185371194630235</v>
      </c>
      <c r="F89" s="42">
        <v>51999.65</v>
      </c>
      <c r="G89" s="25">
        <f t="shared" si="15"/>
        <v>93.603753436757913</v>
      </c>
      <c r="H89" s="56">
        <v>21.37</v>
      </c>
      <c r="I89" s="25">
        <f t="shared" si="16"/>
        <v>52.149200710479569</v>
      </c>
      <c r="J89" s="59">
        <v>118</v>
      </c>
      <c r="K89" s="26">
        <f t="shared" si="17"/>
        <v>2.2365852271650334E-3</v>
      </c>
      <c r="L89" s="27">
        <f t="shared" si="18"/>
        <v>7.6730800582765211</v>
      </c>
      <c r="M89" s="28">
        <v>7.5</v>
      </c>
      <c r="N89" s="25">
        <f t="shared" si="19"/>
        <v>24.528301886792452</v>
      </c>
      <c r="O89" s="27">
        <f t="shared" si="20"/>
        <v>252.1397072869367</v>
      </c>
      <c r="R89" s="42"/>
      <c r="S89" s="48"/>
      <c r="T89" s="48"/>
    </row>
    <row r="90" spans="1:20" ht="16.5" customHeight="1">
      <c r="A90" s="24">
        <v>95</v>
      </c>
      <c r="B90" s="24" t="s">
        <v>116</v>
      </c>
      <c r="C90" s="53">
        <v>19479</v>
      </c>
      <c r="D90" s="53">
        <v>43842</v>
      </c>
      <c r="E90" s="25">
        <f t="shared" si="14"/>
        <v>67.814724013995658</v>
      </c>
      <c r="F90" s="42">
        <v>73166.59</v>
      </c>
      <c r="G90" s="25">
        <f t="shared" si="15"/>
        <v>90.357013277727788</v>
      </c>
      <c r="H90" s="56">
        <v>19.62</v>
      </c>
      <c r="I90" s="25">
        <f t="shared" si="16"/>
        <v>45.932504440497333</v>
      </c>
      <c r="J90" s="59">
        <v>14</v>
      </c>
      <c r="K90" s="26">
        <f t="shared" si="17"/>
        <v>7.1872272703937573E-4</v>
      </c>
      <c r="L90" s="27">
        <f t="shared" si="18"/>
        <v>2.4657307744387711</v>
      </c>
      <c r="M90" s="28">
        <v>6.9</v>
      </c>
      <c r="N90" s="25">
        <f t="shared" si="19"/>
        <v>18.867924528301888</v>
      </c>
      <c r="O90" s="27">
        <f t="shared" si="20"/>
        <v>225.43789703496145</v>
      </c>
      <c r="R90" s="42"/>
      <c r="S90" s="48"/>
      <c r="T90" s="48"/>
    </row>
    <row r="91" spans="1:20" ht="16.5" customHeight="1">
      <c r="A91" s="24">
        <v>46</v>
      </c>
      <c r="B91" s="24" t="s">
        <v>42</v>
      </c>
      <c r="C91" s="53">
        <v>19571</v>
      </c>
      <c r="D91" s="53">
        <v>28492</v>
      </c>
      <c r="E91" s="25">
        <f t="shared" si="14"/>
        <v>86.082879108847266</v>
      </c>
      <c r="F91" s="42">
        <v>30333.8</v>
      </c>
      <c r="G91" s="25">
        <f t="shared" si="15"/>
        <v>96.927020062662407</v>
      </c>
      <c r="H91" s="56">
        <v>16.12</v>
      </c>
      <c r="I91" s="25">
        <f t="shared" si="16"/>
        <v>33.49911190053286</v>
      </c>
      <c r="J91" s="59">
        <v>58</v>
      </c>
      <c r="K91" s="26">
        <f t="shared" si="17"/>
        <v>2.9635685452966123E-3</v>
      </c>
      <c r="L91" s="27">
        <f t="shared" si="18"/>
        <v>10.167150542738103</v>
      </c>
      <c r="M91" s="28">
        <v>8.5</v>
      </c>
      <c r="N91" s="25">
        <f t="shared" si="19"/>
        <v>33.962264150943398</v>
      </c>
      <c r="O91" s="27">
        <f t="shared" si="20"/>
        <v>260.63842576572404</v>
      </c>
      <c r="R91" s="42"/>
      <c r="S91" s="48"/>
      <c r="T91" s="48"/>
    </row>
    <row r="92" spans="1:20" ht="16.5" customHeight="1">
      <c r="A92" s="24">
        <v>116</v>
      </c>
      <c r="B92" s="24" t="s">
        <v>117</v>
      </c>
      <c r="C92" s="53">
        <v>2388</v>
      </c>
      <c r="D92" s="53">
        <v>36682</v>
      </c>
      <c r="E92" s="25">
        <f t="shared" si="14"/>
        <v>76.335896032180514</v>
      </c>
      <c r="F92" s="42">
        <v>77625.75</v>
      </c>
      <c r="G92" s="25">
        <f t="shared" si="15"/>
        <v>89.673034684339186</v>
      </c>
      <c r="H92" s="56">
        <v>14.17</v>
      </c>
      <c r="I92" s="25">
        <f t="shared" si="16"/>
        <v>26.571936056838364</v>
      </c>
      <c r="J92" s="59">
        <v>8</v>
      </c>
      <c r="K92" s="26">
        <f t="shared" si="17"/>
        <v>3.3500837520938024E-3</v>
      </c>
      <c r="L92" s="27">
        <f t="shared" si="18"/>
        <v>11.493172949340231</v>
      </c>
      <c r="M92" s="28">
        <v>6.5</v>
      </c>
      <c r="N92" s="25">
        <f t="shared" si="19"/>
        <v>15.094339622641506</v>
      </c>
      <c r="O92" s="27">
        <f t="shared" si="20"/>
        <v>219.16837934533979</v>
      </c>
      <c r="R92" s="42"/>
      <c r="S92" s="48"/>
      <c r="T92" s="48"/>
    </row>
    <row r="93" spans="1:20" ht="16.5" customHeight="1">
      <c r="A93" s="24">
        <v>12</v>
      </c>
      <c r="B93" s="24" t="s">
        <v>24</v>
      </c>
      <c r="C93" s="53">
        <v>31862</v>
      </c>
      <c r="D93" s="53">
        <v>27933</v>
      </c>
      <c r="E93" s="25">
        <f t="shared" si="14"/>
        <v>86.748149382334034</v>
      </c>
      <c r="F93" s="42">
        <v>23104.97</v>
      </c>
      <c r="G93" s="25">
        <f t="shared" si="15"/>
        <v>98.035830909379115</v>
      </c>
      <c r="H93" s="56">
        <v>24.31</v>
      </c>
      <c r="I93" s="25">
        <f t="shared" si="16"/>
        <v>62.593250444049723</v>
      </c>
      <c r="J93" s="59">
        <v>188</v>
      </c>
      <c r="K93" s="26">
        <f t="shared" si="17"/>
        <v>5.9004456719603292E-3</v>
      </c>
      <c r="L93" s="27">
        <f t="shared" si="18"/>
        <v>20.242730511928787</v>
      </c>
      <c r="M93" s="28">
        <v>10.1</v>
      </c>
      <c r="N93" s="25">
        <f t="shared" si="19"/>
        <v>49.056603773584904</v>
      </c>
      <c r="O93" s="27">
        <f t="shared" si="20"/>
        <v>316.67656502127659</v>
      </c>
      <c r="R93" s="42"/>
      <c r="S93" s="48"/>
      <c r="T93" s="48"/>
    </row>
    <row r="94" spans="1:20" ht="16.5" customHeight="1">
      <c r="A94" s="24">
        <v>4</v>
      </c>
      <c r="B94" s="24" t="s">
        <v>5</v>
      </c>
      <c r="C94" s="53">
        <v>73206</v>
      </c>
      <c r="D94" s="53">
        <v>21056</v>
      </c>
      <c r="E94" s="25">
        <f t="shared" si="14"/>
        <v>94.932520886392297</v>
      </c>
      <c r="F94" s="42">
        <v>11446.76</v>
      </c>
      <c r="G94" s="25">
        <f t="shared" si="15"/>
        <v>99.824052475151333</v>
      </c>
      <c r="H94" s="56">
        <v>26.7</v>
      </c>
      <c r="I94" s="25">
        <f t="shared" si="16"/>
        <v>71.083481349911182</v>
      </c>
      <c r="J94" s="59">
        <v>1729</v>
      </c>
      <c r="K94" s="26">
        <f t="shared" si="17"/>
        <v>2.3618282654427232E-2</v>
      </c>
      <c r="L94" s="27">
        <f t="shared" si="18"/>
        <v>81.027528683149797</v>
      </c>
      <c r="M94" s="28">
        <v>11.6</v>
      </c>
      <c r="N94" s="25">
        <f t="shared" si="19"/>
        <v>63.20754716981132</v>
      </c>
      <c r="O94" s="27">
        <f t="shared" si="20"/>
        <v>410.07513056441599</v>
      </c>
      <c r="R94" s="42"/>
      <c r="S94" s="48"/>
      <c r="T94" s="48"/>
    </row>
    <row r="95" spans="1:20" ht="16.5" customHeight="1">
      <c r="A95" s="24">
        <v>168</v>
      </c>
      <c r="B95" s="24" t="s">
        <v>118</v>
      </c>
      <c r="C95" s="53">
        <v>19738</v>
      </c>
      <c r="D95" s="53">
        <v>100824</v>
      </c>
      <c r="E95" s="25">
        <f t="shared" si="14"/>
        <v>0</v>
      </c>
      <c r="F95" s="42">
        <v>546950.49</v>
      </c>
      <c r="G95" s="25">
        <f t="shared" si="15"/>
        <v>17.684571496727997</v>
      </c>
      <c r="H95" s="56">
        <v>10.28</v>
      </c>
      <c r="I95" s="25">
        <f t="shared" si="16"/>
        <v>12.753108348134987</v>
      </c>
      <c r="J95" s="59">
        <v>6</v>
      </c>
      <c r="K95" s="26">
        <f t="shared" si="17"/>
        <v>3.039821663795724E-4</v>
      </c>
      <c r="L95" s="27">
        <f t="shared" si="18"/>
        <v>1.0428753040970895</v>
      </c>
      <c r="M95" s="28">
        <v>5.6</v>
      </c>
      <c r="N95" s="25">
        <f t="shared" si="19"/>
        <v>6.6037735849056531</v>
      </c>
      <c r="O95" s="27">
        <f t="shared" si="20"/>
        <v>38.084328733865732</v>
      </c>
      <c r="R95" s="42"/>
      <c r="S95" s="48"/>
      <c r="T95" s="48"/>
    </row>
    <row r="96" spans="1:20" ht="16.5" customHeight="1">
      <c r="A96" s="24">
        <v>118</v>
      </c>
      <c r="B96" s="24" t="s">
        <v>119</v>
      </c>
      <c r="C96" s="53">
        <v>13881</v>
      </c>
      <c r="D96" s="53">
        <v>39486</v>
      </c>
      <c r="E96" s="25">
        <f t="shared" si="14"/>
        <v>72.998833694332717</v>
      </c>
      <c r="F96" s="42">
        <v>67561.13</v>
      </c>
      <c r="G96" s="25">
        <f t="shared" si="15"/>
        <v>91.216819753856925</v>
      </c>
      <c r="H96" s="56">
        <v>16.2</v>
      </c>
      <c r="I96" s="25">
        <f t="shared" si="16"/>
        <v>33.783303730017749</v>
      </c>
      <c r="J96" s="59">
        <v>12</v>
      </c>
      <c r="K96" s="26">
        <f t="shared" si="17"/>
        <v>8.6449103090555438E-4</v>
      </c>
      <c r="L96" s="27">
        <f t="shared" si="18"/>
        <v>2.9658198620082636</v>
      </c>
      <c r="M96" s="28">
        <v>6.6</v>
      </c>
      <c r="N96" s="25">
        <f t="shared" si="19"/>
        <v>16.037735849056599</v>
      </c>
      <c r="O96" s="27">
        <f t="shared" si="20"/>
        <v>217.00251288927223</v>
      </c>
      <c r="R96" s="42"/>
      <c r="S96" s="48"/>
      <c r="T96" s="48"/>
    </row>
    <row r="97" spans="1:20" ht="16.5" customHeight="1">
      <c r="A97" s="24">
        <v>97</v>
      </c>
      <c r="B97" s="24" t="s">
        <v>120</v>
      </c>
      <c r="C97" s="53">
        <v>6970</v>
      </c>
      <c r="D97" s="53">
        <v>41709</v>
      </c>
      <c r="E97" s="25">
        <f t="shared" si="14"/>
        <v>70.353224002094592</v>
      </c>
      <c r="F97" s="42">
        <v>57224.1</v>
      </c>
      <c r="G97" s="25">
        <f t="shared" si="15"/>
        <v>92.802389062698893</v>
      </c>
      <c r="H97" s="56">
        <v>17.52</v>
      </c>
      <c r="I97" s="25">
        <f t="shared" si="16"/>
        <v>38.472468916518643</v>
      </c>
      <c r="J97" s="59">
        <v>8</v>
      </c>
      <c r="K97" s="26">
        <f t="shared" si="17"/>
        <v>1.1477761836441894E-3</v>
      </c>
      <c r="L97" s="27">
        <f t="shared" si="18"/>
        <v>3.9376896704482744</v>
      </c>
      <c r="M97" s="28">
        <v>7</v>
      </c>
      <c r="N97" s="25">
        <f t="shared" si="19"/>
        <v>19.811320754716981</v>
      </c>
      <c r="O97" s="27">
        <f t="shared" si="20"/>
        <v>225.37709240647737</v>
      </c>
      <c r="R97" s="42"/>
      <c r="S97" s="48"/>
      <c r="T97" s="48"/>
    </row>
    <row r="98" spans="1:20" ht="16.5" customHeight="1">
      <c r="A98" s="24">
        <v>3</v>
      </c>
      <c r="B98" s="24" t="s">
        <v>4</v>
      </c>
      <c r="C98" s="53">
        <v>129779</v>
      </c>
      <c r="D98" s="53">
        <v>21789</v>
      </c>
      <c r="E98" s="25">
        <f t="shared" si="14"/>
        <v>94.060171851569748</v>
      </c>
      <c r="F98" s="42">
        <v>12902.16</v>
      </c>
      <c r="G98" s="25">
        <f t="shared" si="15"/>
        <v>99.600812572385394</v>
      </c>
      <c r="H98" s="56">
        <v>28.3</v>
      </c>
      <c r="I98" s="25">
        <f t="shared" si="16"/>
        <v>76.767317939609228</v>
      </c>
      <c r="J98" s="59">
        <v>2931</v>
      </c>
      <c r="K98" s="26">
        <f t="shared" si="17"/>
        <v>2.2584547577034805E-2</v>
      </c>
      <c r="L98" s="27">
        <f t="shared" si="18"/>
        <v>77.481081218710969</v>
      </c>
      <c r="M98" s="28">
        <v>12</v>
      </c>
      <c r="N98" s="25">
        <f t="shared" si="19"/>
        <v>66.981132075471692</v>
      </c>
      <c r="O98" s="27">
        <f t="shared" si="20"/>
        <v>414.89051565774707</v>
      </c>
      <c r="R98" s="42"/>
      <c r="S98" s="48"/>
      <c r="T98" s="48"/>
    </row>
    <row r="99" spans="1:20" ht="16.5" customHeight="1">
      <c r="A99" s="24">
        <v>7</v>
      </c>
      <c r="B99" s="24" t="s">
        <v>7</v>
      </c>
      <c r="C99" s="53">
        <v>27620</v>
      </c>
      <c r="D99" s="53">
        <v>21110</v>
      </c>
      <c r="E99" s="25">
        <f t="shared" si="14"/>
        <v>94.868255063908791</v>
      </c>
      <c r="F99" s="42">
        <v>15950.63</v>
      </c>
      <c r="G99" s="25">
        <f t="shared" si="15"/>
        <v>99.133215934770391</v>
      </c>
      <c r="H99" s="56">
        <v>18.45</v>
      </c>
      <c r="I99" s="25">
        <f t="shared" si="16"/>
        <v>41.776198934280629</v>
      </c>
      <c r="J99" s="59">
        <v>475</v>
      </c>
      <c r="K99" s="26">
        <f t="shared" si="17"/>
        <v>1.7197682838522809E-2</v>
      </c>
      <c r="L99" s="27">
        <f t="shared" si="18"/>
        <v>59.000299042526358</v>
      </c>
      <c r="M99" s="28">
        <v>11.4</v>
      </c>
      <c r="N99" s="25">
        <f t="shared" si="19"/>
        <v>61.320754716981128</v>
      </c>
      <c r="O99" s="27">
        <f t="shared" si="20"/>
        <v>356.09872369246727</v>
      </c>
      <c r="R99" s="42"/>
      <c r="S99" s="48"/>
      <c r="T99" s="48"/>
    </row>
    <row r="100" spans="1:20" ht="16.5" customHeight="1">
      <c r="A100" s="24">
        <v>106</v>
      </c>
      <c r="B100" s="24" t="s">
        <v>121</v>
      </c>
      <c r="C100" s="53">
        <v>28142</v>
      </c>
      <c r="D100" s="53">
        <v>38893</v>
      </c>
      <c r="E100" s="25">
        <f t="shared" si="14"/>
        <v>73.704567633827622</v>
      </c>
      <c r="F100" s="42">
        <v>59856.160000000003</v>
      </c>
      <c r="G100" s="25">
        <f t="shared" si="15"/>
        <v>92.398664438214809</v>
      </c>
      <c r="H100" s="56">
        <v>15.68</v>
      </c>
      <c r="I100" s="25">
        <f t="shared" si="16"/>
        <v>31.936056838365889</v>
      </c>
      <c r="J100" s="59">
        <v>51</v>
      </c>
      <c r="K100" s="26">
        <f t="shared" si="17"/>
        <v>1.8122379361807973E-3</v>
      </c>
      <c r="L100" s="27">
        <f t="shared" si="18"/>
        <v>6.2172666617255707</v>
      </c>
      <c r="M100" s="28">
        <v>6.9</v>
      </c>
      <c r="N100" s="25">
        <f t="shared" si="19"/>
        <v>18.867924528301888</v>
      </c>
      <c r="O100" s="27">
        <f t="shared" si="20"/>
        <v>223.12448010043579</v>
      </c>
      <c r="R100" s="42"/>
      <c r="S100" s="48"/>
      <c r="T100" s="48"/>
    </row>
    <row r="101" spans="1:20" ht="16.5" customHeight="1">
      <c r="A101" s="24">
        <v>63</v>
      </c>
      <c r="B101" s="24" t="s">
        <v>51</v>
      </c>
      <c r="C101" s="53">
        <v>30562</v>
      </c>
      <c r="D101" s="53">
        <v>32561</v>
      </c>
      <c r="E101" s="25">
        <f t="shared" si="14"/>
        <v>81.240330373931883</v>
      </c>
      <c r="F101" s="42">
        <v>43044.44</v>
      </c>
      <c r="G101" s="25">
        <f t="shared" si="15"/>
        <v>94.977369081699905</v>
      </c>
      <c r="H101" s="56">
        <v>19.07</v>
      </c>
      <c r="I101" s="25">
        <f t="shared" si="16"/>
        <v>43.978685612788624</v>
      </c>
      <c r="J101" s="59">
        <v>31</v>
      </c>
      <c r="K101" s="26">
        <f t="shared" si="17"/>
        <v>1.014331522806099E-3</v>
      </c>
      <c r="L101" s="27">
        <f t="shared" si="18"/>
        <v>3.4798794544440752</v>
      </c>
      <c r="M101" s="28">
        <v>7.1</v>
      </c>
      <c r="N101" s="25">
        <f t="shared" si="19"/>
        <v>20.754716981132066</v>
      </c>
      <c r="O101" s="27">
        <f t="shared" si="20"/>
        <v>244.43098150399655</v>
      </c>
      <c r="R101" s="42"/>
      <c r="S101" s="48"/>
      <c r="T101" s="48"/>
    </row>
    <row r="102" spans="1:20" ht="16.5" customHeight="1">
      <c r="A102" s="24">
        <v>122</v>
      </c>
      <c r="B102" s="24" t="s">
        <v>122</v>
      </c>
      <c r="C102" s="53">
        <v>27560</v>
      </c>
      <c r="D102" s="53">
        <v>45308</v>
      </c>
      <c r="E102" s="25">
        <f t="shared" ref="E102:E133" si="21">SUM(($D$1-D102)/$D$3)*100</f>
        <v>66.070025944350562</v>
      </c>
      <c r="F102" s="42">
        <v>77933.490000000005</v>
      </c>
      <c r="G102" s="25">
        <f t="shared" ref="G102:G133" si="22">SUM(($F$1-F102)/$F$3)*100</f>
        <v>89.625831271066417</v>
      </c>
      <c r="H102" s="56">
        <v>19.420000000000002</v>
      </c>
      <c r="I102" s="25">
        <f t="shared" ref="I102:I133" si="23">SUM((H102-$H$1)/$H$3)*100</f>
        <v>45.222024866785077</v>
      </c>
      <c r="J102" s="59">
        <v>29</v>
      </c>
      <c r="K102" s="26">
        <f t="shared" ref="K102:K133" si="24">SUM(J102/C102)</f>
        <v>1.0522496371552976E-3</v>
      </c>
      <c r="L102" s="27">
        <f t="shared" ref="L102:L133" si="25">SUM((K102-$K$1)/$K$3)*100</f>
        <v>3.6099655891133424</v>
      </c>
      <c r="M102" s="28">
        <v>6</v>
      </c>
      <c r="N102" s="25">
        <f t="shared" ref="N102:N133" si="26">SUM((M102-$M$1)/$M$3)*100</f>
        <v>10.377358490566033</v>
      </c>
      <c r="O102" s="27">
        <f t="shared" ref="O102:O133" si="27">SUM(E102+G102+I102+L102+N102)</f>
        <v>214.90520616188144</v>
      </c>
      <c r="R102" s="42"/>
      <c r="S102" s="48"/>
      <c r="T102" s="48"/>
    </row>
    <row r="103" spans="1:20" ht="16.5" customHeight="1">
      <c r="A103" s="24">
        <v>130</v>
      </c>
      <c r="B103" s="24" t="s">
        <v>123</v>
      </c>
      <c r="C103" s="53">
        <v>1709</v>
      </c>
      <c r="D103" s="53">
        <v>43866</v>
      </c>
      <c r="E103" s="25">
        <f t="shared" si="21"/>
        <v>67.786161426225206</v>
      </c>
      <c r="F103" s="42">
        <v>97254.399999999994</v>
      </c>
      <c r="G103" s="25">
        <f t="shared" si="22"/>
        <v>86.662248702872475</v>
      </c>
      <c r="H103" s="56">
        <v>16.29</v>
      </c>
      <c r="I103" s="25">
        <f t="shared" si="23"/>
        <v>34.103019538188271</v>
      </c>
      <c r="J103" s="59">
        <v>0</v>
      </c>
      <c r="K103" s="26">
        <f t="shared" si="24"/>
        <v>0</v>
      </c>
      <c r="L103" s="27">
        <f t="shared" si="25"/>
        <v>0</v>
      </c>
      <c r="M103" s="28">
        <v>7.2</v>
      </c>
      <c r="N103" s="25">
        <f t="shared" si="26"/>
        <v>21.698113207547166</v>
      </c>
      <c r="O103" s="27">
        <f t="shared" si="27"/>
        <v>210.24954287483314</v>
      </c>
      <c r="R103" s="42"/>
      <c r="S103" s="48"/>
      <c r="T103" s="48"/>
    </row>
    <row r="104" spans="1:20" ht="16.5" customHeight="1">
      <c r="A104" s="24">
        <v>73</v>
      </c>
      <c r="B104" s="29" t="s">
        <v>124</v>
      </c>
      <c r="C104" s="53">
        <v>14407</v>
      </c>
      <c r="D104" s="53">
        <v>36297</v>
      </c>
      <c r="E104" s="25">
        <f t="shared" si="21"/>
        <v>76.794087544331518</v>
      </c>
      <c r="F104" s="42">
        <v>47926.11</v>
      </c>
      <c r="G104" s="25">
        <f t="shared" si="22"/>
        <v>94.228582812539941</v>
      </c>
      <c r="H104" s="56">
        <v>18.05</v>
      </c>
      <c r="I104" s="25">
        <f t="shared" si="23"/>
        <v>40.355239786856124</v>
      </c>
      <c r="J104" s="59">
        <v>31</v>
      </c>
      <c r="K104" s="26">
        <f t="shared" si="24"/>
        <v>2.1517317970431039E-3</v>
      </c>
      <c r="L104" s="27">
        <f t="shared" si="25"/>
        <v>7.3819723666772976</v>
      </c>
      <c r="M104" s="28">
        <v>6.8</v>
      </c>
      <c r="N104" s="25">
        <f t="shared" si="26"/>
        <v>17.924528301886788</v>
      </c>
      <c r="O104" s="27">
        <f t="shared" si="27"/>
        <v>236.68441081229167</v>
      </c>
      <c r="R104" s="42"/>
      <c r="S104" s="48"/>
      <c r="T104" s="48"/>
    </row>
    <row r="105" spans="1:20" ht="16.5" customHeight="1">
      <c r="A105" s="24">
        <v>54</v>
      </c>
      <c r="B105" s="29" t="s">
        <v>125</v>
      </c>
      <c r="C105" s="53">
        <v>3315</v>
      </c>
      <c r="D105" s="53">
        <v>26700</v>
      </c>
      <c r="E105" s="25">
        <f t="shared" si="21"/>
        <v>88.215552329041017</v>
      </c>
      <c r="F105" s="42">
        <v>37438.9</v>
      </c>
      <c r="G105" s="25">
        <f t="shared" si="22"/>
        <v>95.837187828814479</v>
      </c>
      <c r="H105" s="56">
        <v>15.42</v>
      </c>
      <c r="I105" s="25">
        <f t="shared" si="23"/>
        <v>31.012433392539961</v>
      </c>
      <c r="J105" s="59">
        <v>5</v>
      </c>
      <c r="K105" s="26">
        <f t="shared" si="24"/>
        <v>1.5082956259426848E-3</v>
      </c>
      <c r="L105" s="27">
        <f t="shared" si="25"/>
        <v>5.1745280925762582</v>
      </c>
      <c r="M105" s="28">
        <v>8.2083333333333339</v>
      </c>
      <c r="N105" s="25">
        <f t="shared" si="26"/>
        <v>31.210691823899374</v>
      </c>
      <c r="O105" s="27">
        <f t="shared" si="27"/>
        <v>251.45039346687108</v>
      </c>
      <c r="R105" s="42"/>
      <c r="S105" s="48"/>
      <c r="T105" s="48"/>
    </row>
    <row r="106" spans="1:20" ht="16.5" customHeight="1">
      <c r="A106" s="24">
        <v>79</v>
      </c>
      <c r="B106" s="29" t="s">
        <v>126</v>
      </c>
      <c r="C106" s="53">
        <v>24093</v>
      </c>
      <c r="D106" s="53">
        <v>38286</v>
      </c>
      <c r="E106" s="25">
        <f t="shared" si="21"/>
        <v>74.426963082855309</v>
      </c>
      <c r="F106" s="42">
        <v>65654.17</v>
      </c>
      <c r="G106" s="25">
        <f t="shared" si="22"/>
        <v>91.509323233985086</v>
      </c>
      <c r="H106" s="56">
        <v>17.71</v>
      </c>
      <c r="I106" s="25">
        <f t="shared" si="23"/>
        <v>39.147424511545289</v>
      </c>
      <c r="J106" s="59">
        <v>42</v>
      </c>
      <c r="K106" s="26">
        <f t="shared" si="24"/>
        <v>1.7432449259120906E-3</v>
      </c>
      <c r="L106" s="27">
        <f t="shared" si="25"/>
        <v>5.9805715048303849</v>
      </c>
      <c r="M106" s="28">
        <v>7.3</v>
      </c>
      <c r="N106" s="25">
        <f t="shared" si="26"/>
        <v>22.641509433962259</v>
      </c>
      <c r="O106" s="27">
        <f t="shared" si="27"/>
        <v>233.70579176717831</v>
      </c>
      <c r="R106" s="42"/>
      <c r="S106" s="48"/>
      <c r="T106" s="48"/>
    </row>
    <row r="107" spans="1:20" ht="16.5" customHeight="1">
      <c r="A107" s="24">
        <v>111</v>
      </c>
      <c r="B107" s="29" t="s">
        <v>127</v>
      </c>
      <c r="C107" s="53">
        <v>5297</v>
      </c>
      <c r="D107" s="53">
        <v>39588</v>
      </c>
      <c r="E107" s="25">
        <f t="shared" si="21"/>
        <v>72.877442696308279</v>
      </c>
      <c r="F107" s="42">
        <v>61695.360000000001</v>
      </c>
      <c r="G107" s="25">
        <f t="shared" si="22"/>
        <v>92.116554482761259</v>
      </c>
      <c r="H107" s="56">
        <v>15.08</v>
      </c>
      <c r="I107" s="25">
        <f t="shared" si="23"/>
        <v>29.804618117229133</v>
      </c>
      <c r="J107" s="59">
        <v>8</v>
      </c>
      <c r="K107" s="26">
        <f t="shared" si="24"/>
        <v>1.5102888427411742E-3</v>
      </c>
      <c r="L107" s="27">
        <f t="shared" si="25"/>
        <v>5.181366245615342</v>
      </c>
      <c r="M107" s="28">
        <v>7.2</v>
      </c>
      <c r="N107" s="25">
        <f t="shared" si="26"/>
        <v>21.698113207547166</v>
      </c>
      <c r="O107" s="27">
        <f t="shared" si="27"/>
        <v>221.6780947494612</v>
      </c>
      <c r="R107" s="42"/>
      <c r="S107" s="48"/>
      <c r="T107" s="48"/>
    </row>
    <row r="108" spans="1:20" ht="16.5" customHeight="1">
      <c r="A108" s="24">
        <v>120</v>
      </c>
      <c r="B108" s="24" t="s">
        <v>128</v>
      </c>
      <c r="C108" s="53">
        <v>85603</v>
      </c>
      <c r="D108" s="53">
        <v>43303</v>
      </c>
      <c r="E108" s="25">
        <f t="shared" si="21"/>
        <v>68.456192131007072</v>
      </c>
      <c r="F108" s="42">
        <v>87084.21</v>
      </c>
      <c r="G108" s="25">
        <f t="shared" si="22"/>
        <v>88.222226871562285</v>
      </c>
      <c r="H108" s="56">
        <v>14.8</v>
      </c>
      <c r="I108" s="25">
        <f t="shared" si="23"/>
        <v>28.80994671403197</v>
      </c>
      <c r="J108" s="59">
        <v>294</v>
      </c>
      <c r="K108" s="26">
        <f t="shared" si="24"/>
        <v>3.4344590726960505E-3</v>
      </c>
      <c r="L108" s="27">
        <f t="shared" si="25"/>
        <v>11.782640384813025</v>
      </c>
      <c r="M108" s="28">
        <v>6.9</v>
      </c>
      <c r="N108" s="25">
        <f t="shared" si="26"/>
        <v>18.867924528301888</v>
      </c>
      <c r="O108" s="27">
        <f t="shared" si="27"/>
        <v>216.13893062971624</v>
      </c>
      <c r="R108" s="42"/>
      <c r="S108" s="48"/>
      <c r="T108" s="48"/>
    </row>
    <row r="109" spans="1:20" ht="16.5" customHeight="1">
      <c r="A109" s="24">
        <v>11</v>
      </c>
      <c r="B109" s="24" t="s">
        <v>12</v>
      </c>
      <c r="C109" s="53">
        <v>40493</v>
      </c>
      <c r="D109" s="53">
        <v>26702</v>
      </c>
      <c r="E109" s="25">
        <f t="shared" si="21"/>
        <v>88.213172113393483</v>
      </c>
      <c r="F109" s="42">
        <v>20588.849999999999</v>
      </c>
      <c r="G109" s="25">
        <f t="shared" si="22"/>
        <v>98.421771808202422</v>
      </c>
      <c r="H109" s="56">
        <v>18.11</v>
      </c>
      <c r="I109" s="25">
        <f t="shared" si="23"/>
        <v>40.5683836589698</v>
      </c>
      <c r="J109" s="59">
        <v>533</v>
      </c>
      <c r="K109" s="26">
        <f t="shared" si="24"/>
        <v>1.3162768873632479E-2</v>
      </c>
      <c r="L109" s="27">
        <f t="shared" si="25"/>
        <v>45.15767077831984</v>
      </c>
      <c r="M109" s="28">
        <v>9.6</v>
      </c>
      <c r="N109" s="25">
        <f t="shared" si="26"/>
        <v>44.339622641509429</v>
      </c>
      <c r="O109" s="27">
        <f t="shared" si="27"/>
        <v>316.70062100039496</v>
      </c>
      <c r="R109" s="42"/>
      <c r="S109" s="48"/>
      <c r="T109" s="48"/>
    </row>
    <row r="110" spans="1:20" ht="16.5" customHeight="1">
      <c r="A110" s="24">
        <v>149</v>
      </c>
      <c r="B110" s="24" t="s">
        <v>129</v>
      </c>
      <c r="C110" s="53">
        <v>7603</v>
      </c>
      <c r="D110" s="53">
        <v>52037</v>
      </c>
      <c r="E110" s="25">
        <f t="shared" si="21"/>
        <v>58.061790398210078</v>
      </c>
      <c r="F110" s="42">
        <v>157328.71</v>
      </c>
      <c r="G110" s="25">
        <f t="shared" si="22"/>
        <v>77.447611405132449</v>
      </c>
      <c r="H110" s="56">
        <v>12.74</v>
      </c>
      <c r="I110" s="25">
        <f t="shared" si="23"/>
        <v>21.492007104795736</v>
      </c>
      <c r="J110" s="59">
        <v>9</v>
      </c>
      <c r="K110" s="26">
        <f t="shared" si="24"/>
        <v>1.1837432592397739E-3</v>
      </c>
      <c r="L110" s="27">
        <f t="shared" si="25"/>
        <v>4.0610823528084348</v>
      </c>
      <c r="M110" s="28">
        <v>6.5</v>
      </c>
      <c r="N110" s="25">
        <f t="shared" si="26"/>
        <v>15.094339622641506</v>
      </c>
      <c r="O110" s="27">
        <f t="shared" si="27"/>
        <v>176.15683088358821</v>
      </c>
      <c r="R110" s="42"/>
      <c r="S110" s="48"/>
      <c r="T110" s="48"/>
    </row>
    <row r="111" spans="1:20" ht="16.5" customHeight="1">
      <c r="A111" s="24">
        <v>145</v>
      </c>
      <c r="B111" s="24" t="s">
        <v>130</v>
      </c>
      <c r="C111" s="53">
        <v>10242</v>
      </c>
      <c r="D111" s="53">
        <v>43400</v>
      </c>
      <c r="E111" s="25">
        <f t="shared" si="21"/>
        <v>68.34075167210149</v>
      </c>
      <c r="F111" s="42">
        <v>133368.9</v>
      </c>
      <c r="G111" s="25">
        <f t="shared" si="22"/>
        <v>81.122742403270664</v>
      </c>
      <c r="H111" s="56">
        <v>10.88</v>
      </c>
      <c r="I111" s="25">
        <f t="shared" si="23"/>
        <v>14.884547069271758</v>
      </c>
      <c r="J111" s="59">
        <v>9</v>
      </c>
      <c r="K111" s="26">
        <f t="shared" si="24"/>
        <v>8.7873462214411243E-4</v>
      </c>
      <c r="L111" s="27">
        <f t="shared" si="25"/>
        <v>3.0146855231793133</v>
      </c>
      <c r="M111" s="28">
        <v>6.7</v>
      </c>
      <c r="N111" s="25">
        <f t="shared" si="26"/>
        <v>16.981132075471699</v>
      </c>
      <c r="O111" s="27">
        <f t="shared" si="27"/>
        <v>184.3438587432949</v>
      </c>
      <c r="R111" s="42"/>
      <c r="S111" s="48"/>
      <c r="T111" s="48"/>
    </row>
    <row r="112" spans="1:20" ht="16.5" customHeight="1">
      <c r="A112" s="24">
        <v>107</v>
      </c>
      <c r="B112" s="24" t="s">
        <v>131</v>
      </c>
      <c r="C112" s="53">
        <v>13956</v>
      </c>
      <c r="D112" s="53">
        <v>44983</v>
      </c>
      <c r="E112" s="25">
        <f t="shared" si="21"/>
        <v>66.456810987075428</v>
      </c>
      <c r="F112" s="42">
        <v>76371.289999999994</v>
      </c>
      <c r="G112" s="25">
        <f t="shared" si="22"/>
        <v>89.865452939405671</v>
      </c>
      <c r="H112" s="56">
        <v>21.34</v>
      </c>
      <c r="I112" s="25">
        <f t="shared" si="23"/>
        <v>52.042628774422731</v>
      </c>
      <c r="J112" s="59">
        <v>9</v>
      </c>
      <c r="K112" s="26">
        <f t="shared" si="24"/>
        <v>6.4488392089423908E-4</v>
      </c>
      <c r="L112" s="27">
        <f t="shared" si="25"/>
        <v>2.2124110868732108</v>
      </c>
      <c r="M112" s="28">
        <v>6.2</v>
      </c>
      <c r="N112" s="25">
        <f t="shared" si="26"/>
        <v>12.264150943396226</v>
      </c>
      <c r="O112" s="27">
        <f t="shared" si="27"/>
        <v>222.84145473117326</v>
      </c>
      <c r="R112" s="42"/>
      <c r="S112" s="48"/>
      <c r="T112" s="48"/>
    </row>
    <row r="113" spans="1:20" ht="16.5" customHeight="1">
      <c r="A113" s="24">
        <v>137</v>
      </c>
      <c r="B113" s="24" t="s">
        <v>132</v>
      </c>
      <c r="C113" s="53">
        <v>12683</v>
      </c>
      <c r="D113" s="53">
        <v>41909</v>
      </c>
      <c r="E113" s="25">
        <f t="shared" si="21"/>
        <v>70.115202437340812</v>
      </c>
      <c r="F113" s="42">
        <v>68503.28</v>
      </c>
      <c r="G113" s="25">
        <f t="shared" si="22"/>
        <v>91.072305892106925</v>
      </c>
      <c r="H113" s="56">
        <v>14.83</v>
      </c>
      <c r="I113" s="25">
        <f t="shared" si="23"/>
        <v>28.916518650088808</v>
      </c>
      <c r="J113" s="59">
        <v>13</v>
      </c>
      <c r="K113" s="26">
        <f t="shared" si="24"/>
        <v>1.0249940865725774E-3</v>
      </c>
      <c r="L113" s="27">
        <f t="shared" si="25"/>
        <v>3.5164596412453495</v>
      </c>
      <c r="M113" s="28">
        <v>6.3</v>
      </c>
      <c r="N113" s="25">
        <f t="shared" si="26"/>
        <v>13.207547169811315</v>
      </c>
      <c r="O113" s="27">
        <f t="shared" si="27"/>
        <v>206.8280337905932</v>
      </c>
      <c r="R113" s="42"/>
      <c r="S113" s="48"/>
      <c r="T113" s="48"/>
    </row>
    <row r="114" spans="1:20" ht="16.5" customHeight="1">
      <c r="A114" s="24">
        <v>18</v>
      </c>
      <c r="B114" s="24" t="s">
        <v>25</v>
      </c>
      <c r="C114" s="53">
        <v>15405</v>
      </c>
      <c r="D114" s="53">
        <v>24825</v>
      </c>
      <c r="E114" s="25">
        <f t="shared" si="21"/>
        <v>90.447004498607569</v>
      </c>
      <c r="F114" s="42">
        <v>21878.59</v>
      </c>
      <c r="G114" s="25">
        <f t="shared" si="22"/>
        <v>98.223942048553297</v>
      </c>
      <c r="H114" s="56">
        <v>14.91</v>
      </c>
      <c r="I114" s="25">
        <f t="shared" si="23"/>
        <v>29.200710479573704</v>
      </c>
      <c r="J114" s="59">
        <v>107</v>
      </c>
      <c r="K114" s="26">
        <f t="shared" si="24"/>
        <v>6.9457968192145406E-3</v>
      </c>
      <c r="L114" s="27">
        <f t="shared" si="25"/>
        <v>23.829029368091678</v>
      </c>
      <c r="M114" s="28">
        <v>10.6</v>
      </c>
      <c r="N114" s="25">
        <f t="shared" si="26"/>
        <v>53.773584905660378</v>
      </c>
      <c r="O114" s="27">
        <f t="shared" si="27"/>
        <v>295.47427130048663</v>
      </c>
      <c r="R114" s="42"/>
      <c r="S114" s="48"/>
      <c r="T114" s="48"/>
    </row>
    <row r="115" spans="1:20" ht="16.5" customHeight="1">
      <c r="A115" s="24">
        <v>35</v>
      </c>
      <c r="B115" s="24" t="s">
        <v>28</v>
      </c>
      <c r="C115" s="53">
        <v>17716</v>
      </c>
      <c r="D115" s="53">
        <v>31000</v>
      </c>
      <c r="E115" s="25">
        <f t="shared" si="21"/>
        <v>83.098088686835027</v>
      </c>
      <c r="F115" s="42">
        <v>34191.089999999997</v>
      </c>
      <c r="G115" s="25">
        <f t="shared" si="22"/>
        <v>96.33536069441999</v>
      </c>
      <c r="H115" s="56">
        <v>19.72</v>
      </c>
      <c r="I115" s="25">
        <f t="shared" si="23"/>
        <v>46.28774422735345</v>
      </c>
      <c r="J115" s="59">
        <v>62</v>
      </c>
      <c r="K115" s="26">
        <f t="shared" si="24"/>
        <v>3.4996613230977645E-3</v>
      </c>
      <c r="L115" s="27">
        <f t="shared" si="25"/>
        <v>12.006330535868122</v>
      </c>
      <c r="M115" s="28">
        <v>8.1</v>
      </c>
      <c r="N115" s="25">
        <f t="shared" si="26"/>
        <v>30.188679245283012</v>
      </c>
      <c r="O115" s="27">
        <f t="shared" si="27"/>
        <v>267.91620338975957</v>
      </c>
      <c r="R115" s="42"/>
      <c r="S115" s="48"/>
      <c r="T115" s="48"/>
    </row>
    <row r="116" spans="1:20" ht="16.5" customHeight="1">
      <c r="A116" s="24">
        <v>20</v>
      </c>
      <c r="B116" s="24" t="s">
        <v>23</v>
      </c>
      <c r="C116" s="53">
        <v>12243</v>
      </c>
      <c r="D116" s="53">
        <v>30081</v>
      </c>
      <c r="E116" s="25">
        <f t="shared" si="21"/>
        <v>84.191797776878587</v>
      </c>
      <c r="F116" s="42">
        <v>27830.36</v>
      </c>
      <c r="G116" s="25">
        <f t="shared" si="22"/>
        <v>97.311016010292178</v>
      </c>
      <c r="H116" s="56">
        <v>22.13</v>
      </c>
      <c r="I116" s="25">
        <f t="shared" si="23"/>
        <v>54.849023090586137</v>
      </c>
      <c r="J116" s="59">
        <v>48</v>
      </c>
      <c r="K116" s="26">
        <f t="shared" si="24"/>
        <v>3.9206076941925997E-3</v>
      </c>
      <c r="L116" s="27">
        <f t="shared" si="25"/>
        <v>13.450476355317065</v>
      </c>
      <c r="M116" s="28">
        <v>9.5</v>
      </c>
      <c r="N116" s="25">
        <f t="shared" si="26"/>
        <v>43.396226415094333</v>
      </c>
      <c r="O116" s="27">
        <f t="shared" si="27"/>
        <v>293.19853964816832</v>
      </c>
      <c r="R116" s="42"/>
      <c r="S116" s="48"/>
      <c r="T116" s="48"/>
    </row>
    <row r="117" spans="1:20" ht="16.5" customHeight="1">
      <c r="A117" s="24">
        <v>84</v>
      </c>
      <c r="B117" s="24" t="s">
        <v>133</v>
      </c>
      <c r="C117" s="53">
        <v>4247</v>
      </c>
      <c r="D117" s="53">
        <v>33910</v>
      </c>
      <c r="E117" s="25">
        <f t="shared" si="21"/>
        <v>79.634874919667723</v>
      </c>
      <c r="F117" s="42">
        <v>40243.01</v>
      </c>
      <c r="G117" s="25">
        <f t="shared" si="22"/>
        <v>95.407072916250939</v>
      </c>
      <c r="H117" s="56">
        <v>14.93</v>
      </c>
      <c r="I117" s="25">
        <f t="shared" si="23"/>
        <v>29.271758436944928</v>
      </c>
      <c r="J117" s="59">
        <v>6</v>
      </c>
      <c r="K117" s="26">
        <f t="shared" si="24"/>
        <v>1.4127619496114904E-3</v>
      </c>
      <c r="L117" s="27">
        <f t="shared" si="25"/>
        <v>4.8467795508048859</v>
      </c>
      <c r="M117" s="28">
        <v>7.3</v>
      </c>
      <c r="N117" s="25">
        <f t="shared" si="26"/>
        <v>22.641509433962259</v>
      </c>
      <c r="O117" s="27">
        <f t="shared" si="27"/>
        <v>231.80199525763075</v>
      </c>
      <c r="R117" s="42"/>
      <c r="S117" s="48"/>
      <c r="T117" s="48"/>
    </row>
    <row r="118" spans="1:20" ht="16.5" customHeight="1">
      <c r="A118" s="24">
        <v>53</v>
      </c>
      <c r="B118" s="24" t="s">
        <v>47</v>
      </c>
      <c r="C118" s="53">
        <v>9508</v>
      </c>
      <c r="D118" s="53">
        <v>39100</v>
      </c>
      <c r="E118" s="25">
        <f t="shared" si="21"/>
        <v>73.458215314307466</v>
      </c>
      <c r="F118" s="42">
        <v>46352.38</v>
      </c>
      <c r="G118" s="25">
        <f t="shared" si="22"/>
        <v>94.46997303665691</v>
      </c>
      <c r="H118" s="56">
        <v>20.85</v>
      </c>
      <c r="I118" s="25">
        <f t="shared" si="23"/>
        <v>50.301953818827705</v>
      </c>
      <c r="J118" s="59">
        <v>27</v>
      </c>
      <c r="K118" s="26">
        <f t="shared" si="24"/>
        <v>2.8397139251156922E-3</v>
      </c>
      <c r="L118" s="27">
        <f t="shared" si="25"/>
        <v>9.7422409954993263</v>
      </c>
      <c r="M118" s="28">
        <v>7.4</v>
      </c>
      <c r="N118" s="25">
        <f t="shared" si="26"/>
        <v>23.584905660377359</v>
      </c>
      <c r="O118" s="27">
        <f t="shared" si="27"/>
        <v>251.55728882566876</v>
      </c>
      <c r="R118" s="42"/>
      <c r="S118" s="48"/>
      <c r="T118" s="48"/>
    </row>
    <row r="119" spans="1:20" ht="16.5" customHeight="1">
      <c r="A119" s="24">
        <v>62</v>
      </c>
      <c r="B119" s="24" t="s">
        <v>134</v>
      </c>
      <c r="C119" s="53">
        <v>4726</v>
      </c>
      <c r="D119" s="53">
        <v>32956</v>
      </c>
      <c r="E119" s="25">
        <f t="shared" si="21"/>
        <v>80.77023778354318</v>
      </c>
      <c r="F119" s="42">
        <v>40606.44</v>
      </c>
      <c r="G119" s="25">
        <f t="shared" si="22"/>
        <v>95.351327363233068</v>
      </c>
      <c r="H119" s="56">
        <v>14.77</v>
      </c>
      <c r="I119" s="25">
        <f t="shared" si="23"/>
        <v>28.703374777975128</v>
      </c>
      <c r="J119" s="59">
        <v>12</v>
      </c>
      <c r="K119" s="26">
        <f t="shared" si="24"/>
        <v>2.5391451544646637E-3</v>
      </c>
      <c r="L119" s="27">
        <f t="shared" si="25"/>
        <v>8.7110760695168672</v>
      </c>
      <c r="M119" s="28">
        <v>8.1999999999999993</v>
      </c>
      <c r="N119" s="25">
        <f t="shared" si="26"/>
        <v>31.132075471698105</v>
      </c>
      <c r="O119" s="27">
        <f t="shared" si="27"/>
        <v>244.66809146596637</v>
      </c>
      <c r="R119" s="42"/>
      <c r="S119" s="48"/>
      <c r="T119" s="48"/>
    </row>
    <row r="120" spans="1:20" ht="16.5" customHeight="1">
      <c r="A120" s="24">
        <v>77</v>
      </c>
      <c r="B120" s="24" t="s">
        <v>135</v>
      </c>
      <c r="C120" s="53">
        <v>9405</v>
      </c>
      <c r="D120" s="53">
        <v>40126</v>
      </c>
      <c r="E120" s="25">
        <f t="shared" si="21"/>
        <v>72.237164687120654</v>
      </c>
      <c r="F120" s="42">
        <v>50749.9</v>
      </c>
      <c r="G120" s="25">
        <f t="shared" si="22"/>
        <v>93.795449237556127</v>
      </c>
      <c r="H120" s="56">
        <v>17.260000000000002</v>
      </c>
      <c r="I120" s="25">
        <f t="shared" si="23"/>
        <v>37.548845470692719</v>
      </c>
      <c r="J120" s="59">
        <v>13</v>
      </c>
      <c r="K120" s="26">
        <f t="shared" si="24"/>
        <v>1.3822434875066453E-3</v>
      </c>
      <c r="L120" s="27">
        <f t="shared" si="25"/>
        <v>4.742079492813903</v>
      </c>
      <c r="M120" s="28">
        <v>7.7</v>
      </c>
      <c r="N120" s="25">
        <f t="shared" si="26"/>
        <v>26.415094339622641</v>
      </c>
      <c r="O120" s="27">
        <f t="shared" si="27"/>
        <v>234.73863322780605</v>
      </c>
      <c r="R120" s="42"/>
      <c r="S120" s="48"/>
      <c r="T120" s="48"/>
    </row>
    <row r="121" spans="1:20" ht="16.5" customHeight="1">
      <c r="A121" s="24">
        <v>36</v>
      </c>
      <c r="B121" s="24" t="s">
        <v>21</v>
      </c>
      <c r="C121" s="53">
        <v>9584</v>
      </c>
      <c r="D121" s="53">
        <v>26506</v>
      </c>
      <c r="E121" s="25">
        <f t="shared" si="21"/>
        <v>88.446433246852166</v>
      </c>
      <c r="F121" s="42">
        <v>24086.76</v>
      </c>
      <c r="G121" s="25">
        <f t="shared" si="22"/>
        <v>97.88523677433956</v>
      </c>
      <c r="H121" s="56">
        <v>9.9</v>
      </c>
      <c r="I121" s="25">
        <f t="shared" si="23"/>
        <v>11.403197158081705</v>
      </c>
      <c r="J121" s="59">
        <v>85</v>
      </c>
      <c r="K121" s="26">
        <f t="shared" si="24"/>
        <v>8.8689482470784634E-3</v>
      </c>
      <c r="L121" s="27">
        <f t="shared" si="25"/>
        <v>30.426808290602565</v>
      </c>
      <c r="M121" s="28">
        <v>9</v>
      </c>
      <c r="N121" s="25">
        <f t="shared" si="26"/>
        <v>38.679245283018865</v>
      </c>
      <c r="O121" s="27">
        <f t="shared" si="27"/>
        <v>266.84092075289482</v>
      </c>
      <c r="R121" s="42"/>
      <c r="S121" s="48"/>
      <c r="T121" s="48"/>
    </row>
    <row r="122" spans="1:20" ht="16.5" customHeight="1">
      <c r="A122" s="24">
        <v>154</v>
      </c>
      <c r="B122" s="24" t="s">
        <v>136</v>
      </c>
      <c r="C122" s="53">
        <v>9158</v>
      </c>
      <c r="D122" s="53">
        <v>65594</v>
      </c>
      <c r="E122" s="25">
        <f t="shared" si="21"/>
        <v>41.927498631376004</v>
      </c>
      <c r="F122" s="42">
        <v>172872.86</v>
      </c>
      <c r="G122" s="25">
        <f t="shared" si="22"/>
        <v>75.063335924454179</v>
      </c>
      <c r="H122" s="56">
        <v>18.13</v>
      </c>
      <c r="I122" s="25">
        <f t="shared" si="23"/>
        <v>40.639431616341021</v>
      </c>
      <c r="J122" s="59">
        <v>2</v>
      </c>
      <c r="K122" s="26">
        <f t="shared" si="24"/>
        <v>2.1838829438742082E-4</v>
      </c>
      <c r="L122" s="27">
        <f t="shared" si="25"/>
        <v>0.74922736959555769</v>
      </c>
      <c r="M122" s="28">
        <v>5.9</v>
      </c>
      <c r="N122" s="25">
        <f t="shared" si="26"/>
        <v>9.433962264150944</v>
      </c>
      <c r="O122" s="27">
        <f t="shared" si="27"/>
        <v>167.81345580591773</v>
      </c>
      <c r="R122" s="42"/>
      <c r="S122" s="48"/>
      <c r="T122" s="48"/>
    </row>
    <row r="123" spans="1:20" ht="16.5" customHeight="1">
      <c r="A123" s="24">
        <v>161</v>
      </c>
      <c r="B123" s="24" t="s">
        <v>137</v>
      </c>
      <c r="C123" s="53">
        <v>24638</v>
      </c>
      <c r="D123" s="53">
        <v>72026</v>
      </c>
      <c r="E123" s="25">
        <f t="shared" si="21"/>
        <v>34.272725108894861</v>
      </c>
      <c r="F123" s="42">
        <v>209068.19</v>
      </c>
      <c r="G123" s="25">
        <f t="shared" si="22"/>
        <v>69.511431327930168</v>
      </c>
      <c r="H123" s="56">
        <v>15.45</v>
      </c>
      <c r="I123" s="25">
        <f t="shared" si="23"/>
        <v>31.119005328596792</v>
      </c>
      <c r="J123" s="59">
        <v>2</v>
      </c>
      <c r="K123" s="26">
        <f t="shared" si="24"/>
        <v>8.1175420082798931E-5</v>
      </c>
      <c r="L123" s="27">
        <f t="shared" si="25"/>
        <v>0.27848949796071587</v>
      </c>
      <c r="M123" s="28">
        <v>5.6</v>
      </c>
      <c r="N123" s="25">
        <f t="shared" si="26"/>
        <v>6.6037735849056531</v>
      </c>
      <c r="O123" s="27">
        <f t="shared" si="27"/>
        <v>141.78542484828819</v>
      </c>
      <c r="R123" s="42"/>
      <c r="S123" s="48"/>
      <c r="T123" s="48"/>
    </row>
    <row r="124" spans="1:20" ht="16.5" customHeight="1">
      <c r="A124" s="24">
        <v>92</v>
      </c>
      <c r="B124" s="24" t="s">
        <v>138</v>
      </c>
      <c r="C124" s="53">
        <v>19709</v>
      </c>
      <c r="D124" s="53">
        <v>36021</v>
      </c>
      <c r="E124" s="25">
        <f t="shared" si="21"/>
        <v>77.122557303691721</v>
      </c>
      <c r="F124" s="42">
        <v>53641.93</v>
      </c>
      <c r="G124" s="25">
        <f t="shared" si="22"/>
        <v>93.351848511985025</v>
      </c>
      <c r="H124" s="56">
        <v>17.66</v>
      </c>
      <c r="I124" s="25">
        <f t="shared" si="23"/>
        <v>38.969804618117223</v>
      </c>
      <c r="J124" s="59">
        <v>21</v>
      </c>
      <c r="K124" s="26">
        <f t="shared" si="24"/>
        <v>1.0655030696636054E-3</v>
      </c>
      <c r="L124" s="27">
        <f t="shared" si="25"/>
        <v>3.6554343007224737</v>
      </c>
      <c r="M124" s="28">
        <v>6.3</v>
      </c>
      <c r="N124" s="25">
        <f t="shared" si="26"/>
        <v>13.207547169811315</v>
      </c>
      <c r="O124" s="27">
        <f t="shared" si="27"/>
        <v>226.30719190432774</v>
      </c>
      <c r="R124" s="42"/>
      <c r="S124" s="48"/>
      <c r="T124" s="48"/>
    </row>
    <row r="125" spans="1:20" ht="16.5" customHeight="1">
      <c r="A125" s="24">
        <v>164</v>
      </c>
      <c r="B125" s="24" t="s">
        <v>139</v>
      </c>
      <c r="C125" s="53">
        <v>2262</v>
      </c>
      <c r="D125" s="53">
        <v>65236</v>
      </c>
      <c r="E125" s="25">
        <f t="shared" si="21"/>
        <v>42.35355723228524</v>
      </c>
      <c r="F125" s="42">
        <v>277703.38</v>
      </c>
      <c r="G125" s="25">
        <f t="shared" si="22"/>
        <v>58.983663606395389</v>
      </c>
      <c r="H125" s="56">
        <v>8.7100000000000009</v>
      </c>
      <c r="I125" s="25">
        <f t="shared" si="23"/>
        <v>7.1758436944937847</v>
      </c>
      <c r="J125" s="59">
        <v>0</v>
      </c>
      <c r="K125" s="26">
        <f t="shared" si="24"/>
        <v>0</v>
      </c>
      <c r="L125" s="27">
        <f t="shared" si="25"/>
        <v>0</v>
      </c>
      <c r="M125" s="28">
        <v>5.7</v>
      </c>
      <c r="N125" s="25">
        <f t="shared" si="26"/>
        <v>7.547169811320753</v>
      </c>
      <c r="O125" s="27">
        <f t="shared" si="27"/>
        <v>116.06023434449516</v>
      </c>
      <c r="R125" s="42"/>
      <c r="S125" s="48"/>
      <c r="T125" s="48"/>
    </row>
    <row r="126" spans="1:20" ht="16.5" customHeight="1">
      <c r="A126" s="24">
        <v>65</v>
      </c>
      <c r="B126" s="24" t="s">
        <v>140</v>
      </c>
      <c r="C126" s="53">
        <v>4151</v>
      </c>
      <c r="D126" s="53">
        <v>41414</v>
      </c>
      <c r="E126" s="25">
        <f t="shared" si="21"/>
        <v>70.704305810106391</v>
      </c>
      <c r="F126" s="42">
        <v>54097.81</v>
      </c>
      <c r="G126" s="25">
        <f t="shared" si="22"/>
        <v>93.281922301408599</v>
      </c>
      <c r="H126" s="56">
        <v>19.22</v>
      </c>
      <c r="I126" s="25">
        <f t="shared" si="23"/>
        <v>44.511545293072814</v>
      </c>
      <c r="J126" s="59">
        <v>11</v>
      </c>
      <c r="K126" s="26">
        <f t="shared" si="24"/>
        <v>2.6499638641291254E-3</v>
      </c>
      <c r="L126" s="27">
        <f t="shared" si="25"/>
        <v>9.0912631604814855</v>
      </c>
      <c r="M126" s="28">
        <v>7.7</v>
      </c>
      <c r="N126" s="25">
        <f t="shared" si="26"/>
        <v>26.415094339622641</v>
      </c>
      <c r="O126" s="27">
        <f t="shared" si="27"/>
        <v>244.00413090469192</v>
      </c>
      <c r="R126" s="42"/>
      <c r="S126" s="48"/>
      <c r="T126" s="48"/>
    </row>
    <row r="127" spans="1:20" ht="16.5" customHeight="1">
      <c r="A127" s="24">
        <v>159</v>
      </c>
      <c r="B127" s="24" t="s">
        <v>141</v>
      </c>
      <c r="C127" s="53">
        <v>3741</v>
      </c>
      <c r="D127" s="53">
        <v>47361</v>
      </c>
      <c r="E127" s="25">
        <f t="shared" si="21"/>
        <v>63.626734582153141</v>
      </c>
      <c r="F127" s="42">
        <v>190981.54</v>
      </c>
      <c r="G127" s="25">
        <f t="shared" si="22"/>
        <v>72.285694064883259</v>
      </c>
      <c r="H127" s="56">
        <v>7.53</v>
      </c>
      <c r="I127" s="25">
        <f t="shared" si="23"/>
        <v>2.9840142095914732</v>
      </c>
      <c r="J127" s="59">
        <v>2</v>
      </c>
      <c r="K127" s="26">
        <f t="shared" si="24"/>
        <v>5.3461641272387062E-4</v>
      </c>
      <c r="L127" s="27">
        <f t="shared" si="25"/>
        <v>1.8341150095579037</v>
      </c>
      <c r="M127" s="28">
        <v>5.4</v>
      </c>
      <c r="N127" s="25">
        <f t="shared" si="26"/>
        <v>4.716981132075472</v>
      </c>
      <c r="O127" s="27">
        <f t="shared" si="27"/>
        <v>145.44753899826122</v>
      </c>
      <c r="R127" s="42"/>
      <c r="S127" s="48"/>
      <c r="T127" s="48"/>
    </row>
    <row r="128" spans="1:20" ht="16.5" customHeight="1">
      <c r="A128" s="24">
        <v>64</v>
      </c>
      <c r="B128" s="24" t="s">
        <v>142</v>
      </c>
      <c r="C128" s="53">
        <v>1726</v>
      </c>
      <c r="D128" s="53">
        <v>29371</v>
      </c>
      <c r="E128" s="25">
        <f t="shared" si="21"/>
        <v>85.036774331754458</v>
      </c>
      <c r="F128" s="42">
        <v>29642.52</v>
      </c>
      <c r="G128" s="25">
        <f t="shared" si="22"/>
        <v>97.033053647920099</v>
      </c>
      <c r="H128" s="56">
        <v>20.88</v>
      </c>
      <c r="I128" s="25">
        <f t="shared" si="23"/>
        <v>50.408525754884536</v>
      </c>
      <c r="J128" s="59">
        <v>6</v>
      </c>
      <c r="K128" s="26">
        <f t="shared" si="24"/>
        <v>3.4762456546929316E-3</v>
      </c>
      <c r="L128" s="27">
        <f t="shared" si="25"/>
        <v>11.925998118347829</v>
      </c>
      <c r="M128" s="28">
        <v>4.9000000000000004</v>
      </c>
      <c r="N128" s="25">
        <f t="shared" si="26"/>
        <v>0</v>
      </c>
      <c r="O128" s="27">
        <f t="shared" si="27"/>
        <v>244.40435185290693</v>
      </c>
      <c r="R128" s="42"/>
      <c r="S128" s="48"/>
      <c r="T128" s="48"/>
    </row>
    <row r="129" spans="1:20" ht="16.5" customHeight="1">
      <c r="A129" s="24">
        <v>40</v>
      </c>
      <c r="B129" s="24" t="s">
        <v>32</v>
      </c>
      <c r="C129" s="53">
        <v>16540</v>
      </c>
      <c r="D129" s="53">
        <v>32346</v>
      </c>
      <c r="E129" s="25">
        <f t="shared" si="21"/>
        <v>81.496203556042175</v>
      </c>
      <c r="F129" s="42">
        <v>36437.910000000003</v>
      </c>
      <c r="G129" s="25">
        <f t="shared" si="22"/>
        <v>95.990727000361602</v>
      </c>
      <c r="H129" s="56">
        <v>19.510000000000002</v>
      </c>
      <c r="I129" s="25">
        <f t="shared" si="23"/>
        <v>45.541740674955591</v>
      </c>
      <c r="J129" s="59">
        <v>46</v>
      </c>
      <c r="K129" s="26">
        <f t="shared" si="24"/>
        <v>2.7811366384522368E-3</v>
      </c>
      <c r="L129" s="27">
        <f t="shared" si="25"/>
        <v>9.5412791878712646</v>
      </c>
      <c r="M129" s="28">
        <v>8.1</v>
      </c>
      <c r="N129" s="25">
        <f t="shared" si="26"/>
        <v>30.188679245283012</v>
      </c>
      <c r="O129" s="27">
        <f t="shared" si="27"/>
        <v>262.75862966451359</v>
      </c>
      <c r="R129" s="42"/>
      <c r="S129" s="48"/>
      <c r="T129" s="48"/>
    </row>
    <row r="130" spans="1:20" ht="16.5" customHeight="1">
      <c r="A130" s="24">
        <v>151</v>
      </c>
      <c r="B130" s="24" t="s">
        <v>143</v>
      </c>
      <c r="C130" s="53">
        <v>2782</v>
      </c>
      <c r="D130" s="53">
        <v>43317</v>
      </c>
      <c r="E130" s="25">
        <f t="shared" si="21"/>
        <v>68.439530621474304</v>
      </c>
      <c r="F130" s="42">
        <v>149708.93</v>
      </c>
      <c r="G130" s="25">
        <f t="shared" si="22"/>
        <v>78.616389023861217</v>
      </c>
      <c r="H130" s="56">
        <v>9.4499999999999993</v>
      </c>
      <c r="I130" s="25">
        <f t="shared" si="23"/>
        <v>9.8046181172291256</v>
      </c>
      <c r="J130" s="59">
        <v>6</v>
      </c>
      <c r="K130" s="26">
        <f t="shared" si="24"/>
        <v>2.1567217828900071E-3</v>
      </c>
      <c r="L130" s="27">
        <f t="shared" si="25"/>
        <v>7.399091571627733</v>
      </c>
      <c r="M130" s="28">
        <v>5.8</v>
      </c>
      <c r="N130" s="25">
        <f t="shared" si="26"/>
        <v>8.4905660377358441</v>
      </c>
      <c r="O130" s="27">
        <f t="shared" si="27"/>
        <v>172.75019537192821</v>
      </c>
      <c r="R130" s="42"/>
      <c r="S130" s="48"/>
      <c r="T130" s="48"/>
    </row>
    <row r="131" spans="1:20" ht="16.5" customHeight="1">
      <c r="A131" s="24">
        <v>105</v>
      </c>
      <c r="B131" s="24" t="s">
        <v>144</v>
      </c>
      <c r="C131" s="53">
        <v>39559</v>
      </c>
      <c r="D131" s="53">
        <v>38341</v>
      </c>
      <c r="E131" s="25">
        <f t="shared" si="21"/>
        <v>74.361507152548029</v>
      </c>
      <c r="F131" s="42">
        <v>65540.09</v>
      </c>
      <c r="G131" s="25">
        <f t="shared" si="22"/>
        <v>91.526821659234187</v>
      </c>
      <c r="H131" s="56">
        <v>14.19</v>
      </c>
      <c r="I131" s="25">
        <f t="shared" si="23"/>
        <v>26.642984014209585</v>
      </c>
      <c r="J131" s="59">
        <v>81</v>
      </c>
      <c r="K131" s="26">
        <f t="shared" si="24"/>
        <v>2.0475745089612984E-3</v>
      </c>
      <c r="L131" s="27">
        <f t="shared" si="25"/>
        <v>7.0246386955085516</v>
      </c>
      <c r="M131" s="28">
        <v>7.4</v>
      </c>
      <c r="N131" s="25">
        <f t="shared" si="26"/>
        <v>23.584905660377359</v>
      </c>
      <c r="O131" s="27">
        <f t="shared" si="27"/>
        <v>223.14085718187772</v>
      </c>
      <c r="R131" s="42"/>
      <c r="S131" s="48"/>
      <c r="T131" s="48"/>
    </row>
    <row r="132" spans="1:20" ht="16.5" customHeight="1">
      <c r="A132" s="24">
        <v>152</v>
      </c>
      <c r="B132" s="24" t="s">
        <v>145</v>
      </c>
      <c r="C132" s="53">
        <v>3581</v>
      </c>
      <c r="D132" s="53">
        <v>48637</v>
      </c>
      <c r="E132" s="25">
        <f t="shared" si="21"/>
        <v>62.108156999024111</v>
      </c>
      <c r="F132" s="42">
        <v>138470.07999999999</v>
      </c>
      <c r="G132" s="25">
        <f t="shared" si="22"/>
        <v>80.340286083914108</v>
      </c>
      <c r="H132" s="56">
        <v>11.32</v>
      </c>
      <c r="I132" s="25">
        <f t="shared" si="23"/>
        <v>16.447602131438718</v>
      </c>
      <c r="J132" s="59">
        <v>1</v>
      </c>
      <c r="K132" s="26">
        <f t="shared" si="24"/>
        <v>2.7925160569673273E-4</v>
      </c>
      <c r="L132" s="27">
        <f t="shared" si="25"/>
        <v>0.95803186969507359</v>
      </c>
      <c r="M132" s="28">
        <v>6</v>
      </c>
      <c r="N132" s="25">
        <f t="shared" si="26"/>
        <v>10.377358490566033</v>
      </c>
      <c r="O132" s="27">
        <f t="shared" si="27"/>
        <v>170.23143557463803</v>
      </c>
      <c r="R132" s="42"/>
      <c r="S132" s="48"/>
      <c r="T132" s="48"/>
    </row>
    <row r="133" spans="1:20" ht="16.5" customHeight="1">
      <c r="A133" s="24">
        <v>133</v>
      </c>
      <c r="B133" s="24" t="s">
        <v>146</v>
      </c>
      <c r="C133" s="53">
        <v>23511</v>
      </c>
      <c r="D133" s="53">
        <v>54571</v>
      </c>
      <c r="E133" s="25">
        <f t="shared" si="21"/>
        <v>55.046057172779847</v>
      </c>
      <c r="F133" s="42">
        <v>85570.13</v>
      </c>
      <c r="G133" s="25">
        <f t="shared" si="22"/>
        <v>88.454467542154447</v>
      </c>
      <c r="H133" s="56">
        <v>21.35</v>
      </c>
      <c r="I133" s="25">
        <f t="shared" si="23"/>
        <v>52.078152753108341</v>
      </c>
      <c r="J133" s="59">
        <v>18</v>
      </c>
      <c r="K133" s="26">
        <f t="shared" si="24"/>
        <v>7.6559908128110245E-4</v>
      </c>
      <c r="L133" s="27">
        <f t="shared" si="25"/>
        <v>2.6265500513293802</v>
      </c>
      <c r="M133" s="28">
        <v>6</v>
      </c>
      <c r="N133" s="25">
        <f t="shared" si="26"/>
        <v>10.377358490566033</v>
      </c>
      <c r="O133" s="27">
        <f t="shared" si="27"/>
        <v>208.58258600993807</v>
      </c>
      <c r="R133" s="42"/>
      <c r="S133" s="48"/>
      <c r="T133" s="48"/>
    </row>
    <row r="134" spans="1:20" ht="16.5" customHeight="1">
      <c r="A134" s="24">
        <v>71</v>
      </c>
      <c r="B134" s="24" t="s">
        <v>147</v>
      </c>
      <c r="C134" s="53">
        <v>11444</v>
      </c>
      <c r="D134" s="53">
        <v>35134</v>
      </c>
      <c r="E134" s="25">
        <f t="shared" ref="E134:E148" si="28">SUM(($D$1-D134)/$D$3)*100</f>
        <v>78.178182943374679</v>
      </c>
      <c r="F134" s="42">
        <v>35825.879999999997</v>
      </c>
      <c r="G134" s="25">
        <f t="shared" ref="G134:G148" si="29">SUM(($F$1-F134)/$F$3)*100</f>
        <v>96.084604640659691</v>
      </c>
      <c r="H134" s="56">
        <v>14.45</v>
      </c>
      <c r="I134" s="25">
        <f t="shared" ref="I134:I148" si="30">SUM((H134-$H$1)/$H$3)*100</f>
        <v>27.56660746003552</v>
      </c>
      <c r="J134" s="59">
        <v>14</v>
      </c>
      <c r="K134" s="26">
        <f t="shared" ref="K134:K148" si="31">SUM(J134/C134)</f>
        <v>1.223348479552604E-3</v>
      </c>
      <c r="L134" s="27">
        <f t="shared" ref="L134:L148" si="32">SUM((K134-$K$1)/$K$3)*100</f>
        <v>4.1969564623639304</v>
      </c>
      <c r="M134" s="28">
        <v>8.3000000000000007</v>
      </c>
      <c r="N134" s="25">
        <f t="shared" ref="N134:N148" si="33">SUM((M134-$M$1)/$M$3)*100</f>
        <v>32.075471698113212</v>
      </c>
      <c r="O134" s="27">
        <f t="shared" ref="O134:O148" si="34">SUM(E134+G134+I134+L134+N134)</f>
        <v>238.10182320454703</v>
      </c>
      <c r="R134" s="42"/>
      <c r="S134" s="48"/>
      <c r="T134" s="48"/>
    </row>
    <row r="135" spans="1:20" ht="16.5" customHeight="1">
      <c r="A135" s="24">
        <v>83</v>
      </c>
      <c r="B135" s="29" t="s">
        <v>150</v>
      </c>
      <c r="C135" s="53">
        <v>25709</v>
      </c>
      <c r="D135" s="53">
        <v>38945</v>
      </c>
      <c r="E135" s="25">
        <f t="shared" si="28"/>
        <v>73.64268202699165</v>
      </c>
      <c r="F135" s="42">
        <v>57294.74</v>
      </c>
      <c r="G135" s="25">
        <f t="shared" si="29"/>
        <v>92.791553782548135</v>
      </c>
      <c r="H135" s="56">
        <v>20.329999999999998</v>
      </c>
      <c r="I135" s="25">
        <f t="shared" si="30"/>
        <v>48.454706927175828</v>
      </c>
      <c r="J135" s="59">
        <v>29</v>
      </c>
      <c r="K135" s="26">
        <f t="shared" si="31"/>
        <v>1.1280096464273211E-3</v>
      </c>
      <c r="L135" s="27">
        <f t="shared" si="32"/>
        <v>3.8698763715416273</v>
      </c>
      <c r="M135" s="28">
        <v>6.3</v>
      </c>
      <c r="N135" s="25">
        <f t="shared" si="33"/>
        <v>13.207547169811315</v>
      </c>
      <c r="O135" s="27">
        <f t="shared" si="34"/>
        <v>231.96636627806856</v>
      </c>
      <c r="R135" s="42"/>
      <c r="S135" s="48"/>
      <c r="T135" s="48"/>
    </row>
    <row r="136" spans="1:20" ht="16.5" customHeight="1">
      <c r="A136" s="24">
        <v>100</v>
      </c>
      <c r="B136" s="24" t="s">
        <v>148</v>
      </c>
      <c r="C136" s="53">
        <v>19904</v>
      </c>
      <c r="D136" s="53">
        <v>40022</v>
      </c>
      <c r="E136" s="25">
        <f t="shared" si="28"/>
        <v>72.360935900792612</v>
      </c>
      <c r="F136" s="42">
        <v>64268.39</v>
      </c>
      <c r="G136" s="25">
        <f t="shared" si="29"/>
        <v>91.721884311664752</v>
      </c>
      <c r="H136" s="56">
        <v>17.13</v>
      </c>
      <c r="I136" s="25">
        <f t="shared" si="30"/>
        <v>37.087033747779742</v>
      </c>
      <c r="J136" s="59">
        <v>15</v>
      </c>
      <c r="K136" s="26">
        <f t="shared" si="31"/>
        <v>7.536173633440514E-4</v>
      </c>
      <c r="L136" s="27">
        <f t="shared" si="32"/>
        <v>2.5854442263198796</v>
      </c>
      <c r="M136" s="28">
        <v>7.1</v>
      </c>
      <c r="N136" s="25">
        <f t="shared" si="33"/>
        <v>20.754716981132066</v>
      </c>
      <c r="O136" s="27">
        <f t="shared" si="34"/>
        <v>224.51001516768906</v>
      </c>
      <c r="R136" s="42"/>
      <c r="S136" s="48"/>
      <c r="T136" s="48"/>
    </row>
    <row r="137" spans="1:20" ht="16.5" customHeight="1">
      <c r="A137" s="24">
        <v>81</v>
      </c>
      <c r="B137" s="24" t="s">
        <v>149</v>
      </c>
      <c r="C137" s="53">
        <v>43069</v>
      </c>
      <c r="D137" s="53">
        <v>36053</v>
      </c>
      <c r="E137" s="25">
        <f t="shared" si="28"/>
        <v>77.084473853331119</v>
      </c>
      <c r="F137" s="42">
        <v>47872.15</v>
      </c>
      <c r="G137" s="25">
        <f t="shared" si="29"/>
        <v>94.236859592224732</v>
      </c>
      <c r="H137" s="56">
        <v>16.71</v>
      </c>
      <c r="I137" s="25">
        <f t="shared" si="30"/>
        <v>35.59502664298401</v>
      </c>
      <c r="J137" s="59">
        <v>90</v>
      </c>
      <c r="K137" s="26">
        <f t="shared" si="31"/>
        <v>2.0896700643154007E-3</v>
      </c>
      <c r="L137" s="27">
        <f t="shared" si="32"/>
        <v>7.1690564276863933</v>
      </c>
      <c r="M137" s="28">
        <v>6.9</v>
      </c>
      <c r="N137" s="25">
        <f t="shared" si="33"/>
        <v>18.867924528301888</v>
      </c>
      <c r="O137" s="27">
        <f t="shared" si="34"/>
        <v>232.95334104452817</v>
      </c>
      <c r="R137" s="42"/>
      <c r="S137" s="48"/>
      <c r="T137" s="48"/>
    </row>
    <row r="138" spans="1:20" ht="16.5" customHeight="1">
      <c r="A138" s="24">
        <v>14</v>
      </c>
      <c r="B138" s="24" t="s">
        <v>18</v>
      </c>
      <c r="C138" s="53">
        <v>2984</v>
      </c>
      <c r="D138" s="53">
        <v>31226</v>
      </c>
      <c r="E138" s="25">
        <f t="shared" si="28"/>
        <v>82.829124318663276</v>
      </c>
      <c r="F138" s="42">
        <v>30067.21</v>
      </c>
      <c r="G138" s="25">
        <f t="shared" si="29"/>
        <v>96.967911587795271</v>
      </c>
      <c r="H138" s="56">
        <v>16.39</v>
      </c>
      <c r="I138" s="25">
        <f t="shared" si="30"/>
        <v>34.458259325044402</v>
      </c>
      <c r="J138" s="59">
        <v>37</v>
      </c>
      <c r="K138" s="26">
        <f t="shared" si="31"/>
        <v>1.2399463806970509E-2</v>
      </c>
      <c r="L138" s="27">
        <f t="shared" si="32"/>
        <v>42.538990830760113</v>
      </c>
      <c r="M138" s="28">
        <v>10.3</v>
      </c>
      <c r="N138" s="25">
        <f t="shared" si="33"/>
        <v>50.943396226415096</v>
      </c>
      <c r="O138" s="27">
        <f t="shared" si="34"/>
        <v>307.73768228867812</v>
      </c>
      <c r="R138" s="42"/>
      <c r="S138" s="48"/>
      <c r="T138" s="48"/>
    </row>
    <row r="139" spans="1:20" ht="16.5" customHeight="1">
      <c r="A139" s="24">
        <v>34</v>
      </c>
      <c r="B139" s="24" t="s">
        <v>38</v>
      </c>
      <c r="C139" s="53">
        <v>12087</v>
      </c>
      <c r="D139" s="53">
        <v>28027</v>
      </c>
      <c r="E139" s="25">
        <f t="shared" si="28"/>
        <v>86.636279246899775</v>
      </c>
      <c r="F139" s="42">
        <v>27629.51</v>
      </c>
      <c r="G139" s="25">
        <f t="shared" si="29"/>
        <v>97.341823853133008</v>
      </c>
      <c r="H139" s="56">
        <v>18.37</v>
      </c>
      <c r="I139" s="25">
        <f t="shared" si="30"/>
        <v>41.492007104795732</v>
      </c>
      <c r="J139" s="59">
        <v>42</v>
      </c>
      <c r="K139" s="26">
        <f t="shared" si="31"/>
        <v>3.474807644576818E-3</v>
      </c>
      <c r="L139" s="27">
        <f t="shared" si="32"/>
        <v>11.921064719606061</v>
      </c>
      <c r="M139" s="28">
        <v>8.3000000000000007</v>
      </c>
      <c r="N139" s="25">
        <f t="shared" si="33"/>
        <v>32.075471698113212</v>
      </c>
      <c r="O139" s="27">
        <f t="shared" si="34"/>
        <v>269.46664662254778</v>
      </c>
      <c r="R139" s="42"/>
      <c r="S139" s="48"/>
      <c r="T139" s="48"/>
    </row>
    <row r="140" spans="1:20" ht="16.5" customHeight="1">
      <c r="A140" s="24">
        <v>129</v>
      </c>
      <c r="B140" s="24" t="s">
        <v>151</v>
      </c>
      <c r="C140" s="53">
        <v>122643</v>
      </c>
      <c r="D140" s="53">
        <v>44667</v>
      </c>
      <c r="E140" s="25">
        <f t="shared" si="28"/>
        <v>66.832885059386385</v>
      </c>
      <c r="F140" s="42">
        <v>108297.79</v>
      </c>
      <c r="G140" s="25">
        <f t="shared" si="29"/>
        <v>84.968332728015852</v>
      </c>
      <c r="H140" s="56">
        <v>13.57</v>
      </c>
      <c r="I140" s="25">
        <f t="shared" si="30"/>
        <v>24.440497335701597</v>
      </c>
      <c r="J140" s="59">
        <v>549</v>
      </c>
      <c r="K140" s="26">
        <f t="shared" si="31"/>
        <v>4.4764071328979235E-3</v>
      </c>
      <c r="L140" s="27">
        <f t="shared" si="32"/>
        <v>15.357264228961739</v>
      </c>
      <c r="M140" s="28">
        <v>6.9</v>
      </c>
      <c r="N140" s="25">
        <f t="shared" si="33"/>
        <v>18.867924528301888</v>
      </c>
      <c r="O140" s="27">
        <f t="shared" si="34"/>
        <v>210.46690388036745</v>
      </c>
      <c r="R140" s="42"/>
      <c r="S140" s="48"/>
      <c r="T140" s="48"/>
    </row>
    <row r="141" spans="1:20" ht="16.5" customHeight="1">
      <c r="A141" s="24">
        <v>22</v>
      </c>
      <c r="B141" s="24" t="s">
        <v>30</v>
      </c>
      <c r="C141" s="53">
        <v>3830</v>
      </c>
      <c r="D141" s="53">
        <v>25557</v>
      </c>
      <c r="E141" s="25">
        <f t="shared" si="28"/>
        <v>89.575845571608795</v>
      </c>
      <c r="F141" s="42">
        <v>26837.31</v>
      </c>
      <c r="G141" s="25">
        <f t="shared" si="29"/>
        <v>97.463337286533559</v>
      </c>
      <c r="H141" s="56">
        <v>15.99</v>
      </c>
      <c r="I141" s="25">
        <f t="shared" si="30"/>
        <v>33.03730017761989</v>
      </c>
      <c r="J141" s="59">
        <v>24</v>
      </c>
      <c r="K141" s="26">
        <f t="shared" si="31"/>
        <v>6.2663185378590081E-3</v>
      </c>
      <c r="L141" s="27">
        <f t="shared" si="32"/>
        <v>21.497934989314206</v>
      </c>
      <c r="M141" s="28">
        <v>9.9</v>
      </c>
      <c r="N141" s="25">
        <f t="shared" si="33"/>
        <v>47.169811320754718</v>
      </c>
      <c r="O141" s="27">
        <f t="shared" si="34"/>
        <v>288.74422934583117</v>
      </c>
      <c r="R141" s="42"/>
      <c r="S141" s="48"/>
      <c r="T141" s="48"/>
    </row>
    <row r="142" spans="1:20" ht="16.5" customHeight="1">
      <c r="A142" s="24">
        <v>139</v>
      </c>
      <c r="B142" s="24" t="s">
        <v>152</v>
      </c>
      <c r="C142" s="53">
        <v>18545</v>
      </c>
      <c r="D142" s="53">
        <v>42184</v>
      </c>
      <c r="E142" s="25">
        <f t="shared" si="28"/>
        <v>69.787922785804398</v>
      </c>
      <c r="F142" s="42">
        <v>92690.35</v>
      </c>
      <c r="G142" s="25">
        <f t="shared" si="29"/>
        <v>87.36231609205683</v>
      </c>
      <c r="H142" s="56">
        <v>11.81</v>
      </c>
      <c r="I142" s="25">
        <f t="shared" si="30"/>
        <v>18.188277087033747</v>
      </c>
      <c r="J142" s="59">
        <v>62</v>
      </c>
      <c r="K142" s="26">
        <f t="shared" si="31"/>
        <v>3.3432191965489348E-3</v>
      </c>
      <c r="L142" s="27">
        <f t="shared" si="32"/>
        <v>11.469622635397123</v>
      </c>
      <c r="M142" s="28">
        <v>6.2</v>
      </c>
      <c r="N142" s="25">
        <f t="shared" si="33"/>
        <v>12.264150943396226</v>
      </c>
      <c r="O142" s="27">
        <f t="shared" si="34"/>
        <v>199.07228954368833</v>
      </c>
      <c r="R142" s="42"/>
      <c r="S142" s="48"/>
      <c r="T142" s="48"/>
    </row>
    <row r="143" spans="1:20" ht="16.5" customHeight="1">
      <c r="A143" s="24">
        <v>24</v>
      </c>
      <c r="B143" s="24" t="s">
        <v>29</v>
      </c>
      <c r="C143" s="53">
        <v>51384</v>
      </c>
      <c r="D143" s="53">
        <v>32590</v>
      </c>
      <c r="E143" s="25">
        <f t="shared" si="28"/>
        <v>81.205817247042575</v>
      </c>
      <c r="F143" s="42">
        <v>42456.06</v>
      </c>
      <c r="G143" s="25">
        <f t="shared" si="29"/>
        <v>95.067619111924856</v>
      </c>
      <c r="H143" s="56">
        <v>22.26</v>
      </c>
      <c r="I143" s="25">
        <f t="shared" si="30"/>
        <v>55.310834813499113</v>
      </c>
      <c r="J143" s="59">
        <v>209</v>
      </c>
      <c r="K143" s="26">
        <f t="shared" si="31"/>
        <v>4.0674139810057608E-3</v>
      </c>
      <c r="L143" s="27">
        <f t="shared" si="32"/>
        <v>13.954126463568706</v>
      </c>
      <c r="M143" s="28">
        <v>9.1</v>
      </c>
      <c r="N143" s="25">
        <f t="shared" si="33"/>
        <v>39.622641509433961</v>
      </c>
      <c r="O143" s="27">
        <f t="shared" si="34"/>
        <v>285.16103914546926</v>
      </c>
      <c r="R143" s="42"/>
      <c r="S143" s="48"/>
      <c r="T143" s="48"/>
    </row>
    <row r="144" spans="1:20" ht="16.5" customHeight="1">
      <c r="A144" s="24">
        <v>112</v>
      </c>
      <c r="B144" s="24" t="s">
        <v>153</v>
      </c>
      <c r="C144" s="53">
        <v>15735</v>
      </c>
      <c r="D144" s="53">
        <v>41098</v>
      </c>
      <c r="E144" s="25">
        <f t="shared" si="28"/>
        <v>71.080379882417347</v>
      </c>
      <c r="F144" s="42">
        <v>49465.120000000003</v>
      </c>
      <c r="G144" s="25">
        <f t="shared" si="29"/>
        <v>93.992518196107483</v>
      </c>
      <c r="H144" s="56">
        <v>16.739999999999998</v>
      </c>
      <c r="I144" s="25">
        <f t="shared" si="30"/>
        <v>35.701598579040841</v>
      </c>
      <c r="J144" s="59">
        <v>15</v>
      </c>
      <c r="K144" s="26">
        <f t="shared" si="31"/>
        <v>9.5328884652049568E-4</v>
      </c>
      <c r="L144" s="27">
        <f t="shared" si="32"/>
        <v>3.2704596047455277</v>
      </c>
      <c r="M144" s="28">
        <v>6.7</v>
      </c>
      <c r="N144" s="25">
        <f t="shared" si="33"/>
        <v>16.981132075471699</v>
      </c>
      <c r="O144" s="27">
        <f t="shared" si="34"/>
        <v>221.02608833778288</v>
      </c>
      <c r="R144" s="42"/>
      <c r="S144" s="48"/>
      <c r="T144" s="48"/>
    </row>
    <row r="145" spans="1:20" ht="16.5" customHeight="1">
      <c r="A145" s="24">
        <v>37</v>
      </c>
      <c r="B145" s="24" t="s">
        <v>33</v>
      </c>
      <c r="C145" s="53">
        <v>7887</v>
      </c>
      <c r="D145" s="53">
        <v>31652</v>
      </c>
      <c r="E145" s="25">
        <f t="shared" si="28"/>
        <v>82.322138385737759</v>
      </c>
      <c r="F145" s="42">
        <v>32317.71</v>
      </c>
      <c r="G145" s="25">
        <f t="shared" si="29"/>
        <v>96.622713428406286</v>
      </c>
      <c r="H145" s="56">
        <v>20.28</v>
      </c>
      <c r="I145" s="25">
        <f t="shared" si="30"/>
        <v>48.277087033747776</v>
      </c>
      <c r="J145" s="59">
        <v>16</v>
      </c>
      <c r="K145" s="26">
        <f t="shared" si="31"/>
        <v>2.0286547483200205E-3</v>
      </c>
      <c r="L145" s="27">
        <f t="shared" si="32"/>
        <v>6.9597304432672686</v>
      </c>
      <c r="M145" s="28">
        <v>8.3000000000000007</v>
      </c>
      <c r="N145" s="25">
        <f t="shared" si="33"/>
        <v>32.075471698113212</v>
      </c>
      <c r="O145" s="27">
        <f t="shared" si="34"/>
        <v>266.25714098927227</v>
      </c>
      <c r="R145" s="42"/>
      <c r="S145" s="48"/>
      <c r="T145" s="48"/>
    </row>
    <row r="146" spans="1:20" ht="16.5" customHeight="1">
      <c r="A146" s="24">
        <v>44</v>
      </c>
      <c r="B146" s="24" t="s">
        <v>44</v>
      </c>
      <c r="C146" s="53">
        <v>9458</v>
      </c>
      <c r="D146" s="53">
        <v>27222</v>
      </c>
      <c r="E146" s="25">
        <f t="shared" si="28"/>
        <v>87.594316045033679</v>
      </c>
      <c r="F146" s="42">
        <v>24900.89</v>
      </c>
      <c r="G146" s="25">
        <f t="shared" si="29"/>
        <v>97.760359557053008</v>
      </c>
      <c r="H146" s="56">
        <v>14.43</v>
      </c>
      <c r="I146" s="25">
        <f t="shared" si="30"/>
        <v>27.495559502664296</v>
      </c>
      <c r="J146" s="59">
        <v>43</v>
      </c>
      <c r="K146" s="26">
        <f t="shared" si="31"/>
        <v>4.5464157327130472E-3</v>
      </c>
      <c r="L146" s="27">
        <f t="shared" si="32"/>
        <v>15.597443581228223</v>
      </c>
      <c r="M146" s="28">
        <v>8.4</v>
      </c>
      <c r="N146" s="25">
        <f t="shared" si="33"/>
        <v>33.018867924528308</v>
      </c>
      <c r="O146" s="27">
        <f t="shared" si="34"/>
        <v>261.46654661050752</v>
      </c>
      <c r="R146" s="42"/>
      <c r="S146" s="48"/>
      <c r="T146" s="48"/>
    </row>
    <row r="147" spans="1:20" ht="16.5" customHeight="1">
      <c r="A147" s="24">
        <v>96</v>
      </c>
      <c r="B147" s="24" t="s">
        <v>154</v>
      </c>
      <c r="C147" s="53">
        <v>15052</v>
      </c>
      <c r="D147" s="53">
        <v>41883</v>
      </c>
      <c r="E147" s="25">
        <f t="shared" si="28"/>
        <v>70.146145240758813</v>
      </c>
      <c r="F147" s="42">
        <v>50214.57</v>
      </c>
      <c r="G147" s="25">
        <f t="shared" si="29"/>
        <v>93.877562070555783</v>
      </c>
      <c r="H147" s="56">
        <v>20.350000000000001</v>
      </c>
      <c r="I147" s="25">
        <f t="shared" si="30"/>
        <v>48.525754884547069</v>
      </c>
      <c r="J147" s="59">
        <v>15</v>
      </c>
      <c r="K147" s="26">
        <f t="shared" si="31"/>
        <v>9.9654530959340944E-4</v>
      </c>
      <c r="L147" s="27">
        <f t="shared" si="32"/>
        <v>3.4188600771107414</v>
      </c>
      <c r="M147" s="28">
        <v>5.9</v>
      </c>
      <c r="N147" s="25">
        <f t="shared" si="33"/>
        <v>9.433962264150944</v>
      </c>
      <c r="O147" s="27">
        <f t="shared" si="34"/>
        <v>225.40228453712334</v>
      </c>
      <c r="R147" s="42"/>
      <c r="S147" s="48"/>
      <c r="T147" s="48"/>
    </row>
    <row r="148" spans="1:20" ht="16.5" customHeight="1">
      <c r="A148" s="24">
        <v>17</v>
      </c>
      <c r="B148" s="24" t="s">
        <v>22</v>
      </c>
      <c r="C148" s="53">
        <v>36383</v>
      </c>
      <c r="D148" s="53">
        <v>25948</v>
      </c>
      <c r="E148" s="25">
        <f t="shared" si="28"/>
        <v>89.110513412515175</v>
      </c>
      <c r="F148" s="42">
        <v>23928.03</v>
      </c>
      <c r="G148" s="25">
        <f t="shared" si="29"/>
        <v>97.909583943341914</v>
      </c>
      <c r="H148" s="56">
        <v>22.24</v>
      </c>
      <c r="I148" s="25">
        <f t="shared" si="30"/>
        <v>55.239786856127871</v>
      </c>
      <c r="J148" s="59">
        <v>186</v>
      </c>
      <c r="K148" s="26">
        <f t="shared" si="31"/>
        <v>5.1122777121182968E-3</v>
      </c>
      <c r="L148" s="27">
        <f t="shared" si="32"/>
        <v>17.538753135264244</v>
      </c>
      <c r="M148" s="28">
        <v>9.1999999999999993</v>
      </c>
      <c r="N148" s="25">
        <f t="shared" si="33"/>
        <v>40.566037735849051</v>
      </c>
      <c r="O148" s="27">
        <f t="shared" si="34"/>
        <v>300.36467508309829</v>
      </c>
      <c r="P148" s="30"/>
      <c r="Q148" s="30"/>
      <c r="R148" s="30"/>
      <c r="S148" s="30"/>
      <c r="T148" s="30"/>
    </row>
    <row r="149" spans="1:20" ht="16.5" customHeight="1">
      <c r="A149" s="24">
        <v>109</v>
      </c>
      <c r="B149" s="24" t="s">
        <v>155</v>
      </c>
      <c r="C149" s="53">
        <v>36018</v>
      </c>
      <c r="D149" s="53">
        <v>44006</v>
      </c>
      <c r="E149" s="25">
        <f t="shared" ref="E149:E174" si="35">SUM(($D$1-D149)/$D$3)*100</f>
        <v>67.619546330897577</v>
      </c>
      <c r="F149" s="42">
        <v>78660.009999999995</v>
      </c>
      <c r="G149" s="25">
        <f t="shared" ref="G149:G174" si="36">SUM(($F$1-F149)/$F$3)*100</f>
        <v>89.514392316718812</v>
      </c>
      <c r="H149" s="56">
        <v>19.239999999999998</v>
      </c>
      <c r="I149" s="25">
        <f t="shared" ref="I149:I174" si="37">SUM((H149-$H$1)/$H$3)*100</f>
        <v>44.582593250444035</v>
      </c>
      <c r="J149" s="59">
        <v>24</v>
      </c>
      <c r="K149" s="26">
        <f t="shared" ref="K149:K174" si="38">SUM(J149/C149)</f>
        <v>6.6633349991670836E-4</v>
      </c>
      <c r="L149" s="27">
        <f t="shared" ref="L149:L174" si="39">SUM((K149-$K$1)/$K$3)*100</f>
        <v>2.2859984177098513</v>
      </c>
      <c r="M149" s="28">
        <v>6.8</v>
      </c>
      <c r="N149" s="25">
        <f t="shared" ref="N149:N174" si="40">SUM((M149-$M$1)/$M$3)*100</f>
        <v>17.924528301886788</v>
      </c>
      <c r="O149" s="27">
        <f t="shared" ref="O149:O174" si="41">SUM(E149+G149+I149+L149+N149)</f>
        <v>221.92705861765708</v>
      </c>
      <c r="R149" s="42"/>
      <c r="S149" s="48"/>
      <c r="T149" s="48"/>
    </row>
    <row r="150" spans="1:20" ht="16.5" customHeight="1">
      <c r="A150" s="24">
        <v>125</v>
      </c>
      <c r="B150" s="24" t="s">
        <v>156</v>
      </c>
      <c r="C150" s="53">
        <v>854</v>
      </c>
      <c r="D150" s="53">
        <v>32032</v>
      </c>
      <c r="E150" s="25">
        <f t="shared" si="35"/>
        <v>81.869897412705598</v>
      </c>
      <c r="F150" s="42">
        <v>56765.25</v>
      </c>
      <c r="G150" s="25">
        <f t="shared" si="36"/>
        <v>92.872770833610076</v>
      </c>
      <c r="H150" s="56">
        <v>14.34</v>
      </c>
      <c r="I150" s="25">
        <f t="shared" si="37"/>
        <v>27.175843694493778</v>
      </c>
      <c r="J150" s="59">
        <v>1</v>
      </c>
      <c r="K150" s="26">
        <f t="shared" si="38"/>
        <v>1.17096018735363E-3</v>
      </c>
      <c r="L150" s="27">
        <f t="shared" si="39"/>
        <v>4.0172273130890623</v>
      </c>
      <c r="M150" s="28">
        <v>5.6</v>
      </c>
      <c r="N150" s="25">
        <f t="shared" si="40"/>
        <v>6.6037735849056531</v>
      </c>
      <c r="O150" s="27">
        <f t="shared" si="41"/>
        <v>212.53951283880417</v>
      </c>
      <c r="R150" s="42"/>
      <c r="S150" s="48"/>
      <c r="T150" s="48"/>
    </row>
    <row r="151" spans="1:20" ht="16.5" customHeight="1">
      <c r="A151" s="24">
        <v>23</v>
      </c>
      <c r="B151" s="24" t="s">
        <v>34</v>
      </c>
      <c r="C151" s="53">
        <v>29179</v>
      </c>
      <c r="D151" s="53">
        <v>33160</v>
      </c>
      <c r="E151" s="25">
        <f t="shared" si="35"/>
        <v>80.527455787494347</v>
      </c>
      <c r="F151" s="42">
        <v>27758.12</v>
      </c>
      <c r="G151" s="25">
        <f t="shared" si="36"/>
        <v>97.322096710151868</v>
      </c>
      <c r="H151" s="56">
        <v>23.22</v>
      </c>
      <c r="I151" s="25">
        <f t="shared" si="37"/>
        <v>58.72113676731793</v>
      </c>
      <c r="J151" s="59">
        <v>185</v>
      </c>
      <c r="K151" s="26">
        <f t="shared" si="38"/>
        <v>6.3401761540834165E-3</v>
      </c>
      <c r="L151" s="27">
        <f t="shared" si="39"/>
        <v>21.751319208846805</v>
      </c>
      <c r="M151" s="28">
        <v>8.1</v>
      </c>
      <c r="N151" s="25">
        <f t="shared" si="40"/>
        <v>30.188679245283012</v>
      </c>
      <c r="O151" s="27">
        <f t="shared" si="41"/>
        <v>288.51068771909394</v>
      </c>
      <c r="R151" s="42"/>
      <c r="S151" s="48"/>
      <c r="T151" s="48"/>
    </row>
    <row r="152" spans="1:20" ht="16.5" customHeight="1">
      <c r="A152" s="24">
        <v>47</v>
      </c>
      <c r="B152" s="24" t="s">
        <v>15</v>
      </c>
      <c r="C152" s="53">
        <v>2603</v>
      </c>
      <c r="D152" s="53">
        <v>32760</v>
      </c>
      <c r="E152" s="25">
        <f t="shared" si="35"/>
        <v>81.003498917001878</v>
      </c>
      <c r="F152" s="42">
        <v>34651.06</v>
      </c>
      <c r="G152" s="25">
        <f t="shared" si="36"/>
        <v>96.264807129712509</v>
      </c>
      <c r="H152" s="56">
        <v>16.22</v>
      </c>
      <c r="I152" s="25">
        <f t="shared" si="37"/>
        <v>33.854351687388977</v>
      </c>
      <c r="J152" s="59">
        <v>9</v>
      </c>
      <c r="K152" s="26">
        <f t="shared" si="38"/>
        <v>3.4575489819439107E-3</v>
      </c>
      <c r="L152" s="27">
        <f t="shared" si="39"/>
        <v>11.861855216443537</v>
      </c>
      <c r="M152" s="28">
        <v>8.8000000000000007</v>
      </c>
      <c r="N152" s="25">
        <f t="shared" si="40"/>
        <v>36.79245283018868</v>
      </c>
      <c r="O152" s="27">
        <f t="shared" si="41"/>
        <v>259.77696578073557</v>
      </c>
      <c r="R152" s="42"/>
      <c r="S152" s="48"/>
      <c r="T152" s="48"/>
    </row>
    <row r="153" spans="1:20" ht="16.5" customHeight="1">
      <c r="A153" s="24">
        <v>68</v>
      </c>
      <c r="B153" s="24" t="s">
        <v>157</v>
      </c>
      <c r="C153" s="53">
        <v>45135</v>
      </c>
      <c r="D153" s="53">
        <v>33839</v>
      </c>
      <c r="E153" s="25">
        <f t="shared" si="35"/>
        <v>79.719372575155319</v>
      </c>
      <c r="F153" s="42">
        <v>49411.62</v>
      </c>
      <c r="G153" s="25">
        <f t="shared" si="36"/>
        <v>94.000724417625946</v>
      </c>
      <c r="H153" s="56">
        <v>15.64</v>
      </c>
      <c r="I153" s="25">
        <f t="shared" si="37"/>
        <v>31.793960923623445</v>
      </c>
      <c r="J153" s="59">
        <v>96</v>
      </c>
      <c r="K153" s="26">
        <f t="shared" si="38"/>
        <v>2.1269524759056167E-3</v>
      </c>
      <c r="L153" s="27">
        <f t="shared" si="39"/>
        <v>7.2969616491922826</v>
      </c>
      <c r="M153" s="28">
        <v>7.8</v>
      </c>
      <c r="N153" s="25">
        <f t="shared" si="40"/>
        <v>27.35849056603773</v>
      </c>
      <c r="O153" s="27">
        <f t="shared" si="41"/>
        <v>240.16951013163469</v>
      </c>
      <c r="R153" s="42"/>
      <c r="S153" s="48"/>
      <c r="T153" s="48"/>
    </row>
    <row r="154" spans="1:20" ht="16.5" customHeight="1">
      <c r="A154" s="24">
        <v>153</v>
      </c>
      <c r="B154" s="24" t="s">
        <v>158</v>
      </c>
      <c r="C154" s="53">
        <v>1461</v>
      </c>
      <c r="D154" s="53">
        <v>49142</v>
      </c>
      <c r="E154" s="25">
        <f t="shared" si="35"/>
        <v>61.507152548020848</v>
      </c>
      <c r="F154" s="42">
        <v>158253.75</v>
      </c>
      <c r="G154" s="25">
        <f t="shared" si="36"/>
        <v>77.305722000395193</v>
      </c>
      <c r="H154" s="56">
        <v>9.01</v>
      </c>
      <c r="I154" s="25">
        <f t="shared" si="37"/>
        <v>8.2415630550621639</v>
      </c>
      <c r="J154" s="59">
        <v>1</v>
      </c>
      <c r="K154" s="26">
        <f t="shared" si="38"/>
        <v>6.8446269678302531E-4</v>
      </c>
      <c r="L154" s="27">
        <f t="shared" si="39"/>
        <v>2.3481944732224909</v>
      </c>
      <c r="M154" s="28">
        <v>7</v>
      </c>
      <c r="N154" s="25">
        <f t="shared" si="40"/>
        <v>19.811320754716981</v>
      </c>
      <c r="O154" s="27">
        <f t="shared" si="41"/>
        <v>169.21395283141766</v>
      </c>
      <c r="R154" s="42"/>
      <c r="S154" s="48"/>
      <c r="T154" s="48"/>
    </row>
    <row r="155" spans="1:20" ht="16.5" customHeight="1">
      <c r="A155" s="24">
        <v>160</v>
      </c>
      <c r="B155" s="24" t="s">
        <v>159</v>
      </c>
      <c r="C155" s="53">
        <v>3578</v>
      </c>
      <c r="D155" s="53">
        <v>51907</v>
      </c>
      <c r="E155" s="25">
        <f t="shared" si="35"/>
        <v>58.21650441530003</v>
      </c>
      <c r="F155" s="42">
        <v>239985.64</v>
      </c>
      <c r="G155" s="25">
        <f t="shared" si="36"/>
        <v>64.769086589871378</v>
      </c>
      <c r="H155" s="56">
        <v>8.16</v>
      </c>
      <c r="I155" s="25">
        <f t="shared" si="37"/>
        <v>5.2220248667850786</v>
      </c>
      <c r="J155" s="59">
        <v>3</v>
      </c>
      <c r="K155" s="26">
        <f t="shared" si="38"/>
        <v>8.384572386808273E-4</v>
      </c>
      <c r="L155" s="27">
        <f t="shared" si="39"/>
        <v>2.8765054153533196</v>
      </c>
      <c r="M155" s="28">
        <v>6.1</v>
      </c>
      <c r="N155" s="25">
        <f t="shared" si="40"/>
        <v>11.320754716981126</v>
      </c>
      <c r="O155" s="27">
        <f t="shared" si="41"/>
        <v>142.40487600429094</v>
      </c>
      <c r="R155" s="42"/>
      <c r="S155" s="48"/>
      <c r="T155" s="48"/>
    </row>
    <row r="156" spans="1:20" ht="16.5" customHeight="1">
      <c r="A156" s="24">
        <v>2</v>
      </c>
      <c r="B156" s="24" t="s">
        <v>6</v>
      </c>
      <c r="C156" s="53">
        <v>110366</v>
      </c>
      <c r="D156" s="53">
        <v>21545</v>
      </c>
      <c r="E156" s="25">
        <f t="shared" si="35"/>
        <v>94.350558160569335</v>
      </c>
      <c r="F156" s="42">
        <v>13662.7</v>
      </c>
      <c r="G156" s="25">
        <f t="shared" si="36"/>
        <v>99.484155381475958</v>
      </c>
      <c r="H156" s="56">
        <v>31.15</v>
      </c>
      <c r="I156" s="25">
        <f t="shared" si="37"/>
        <v>86.891651865008868</v>
      </c>
      <c r="J156" s="59">
        <v>2562</v>
      </c>
      <c r="K156" s="26">
        <f t="shared" si="38"/>
        <v>2.3213670876900495E-2</v>
      </c>
      <c r="L156" s="27">
        <f t="shared" si="39"/>
        <v>79.639422151918055</v>
      </c>
      <c r="M156" s="28">
        <v>13.2</v>
      </c>
      <c r="N156" s="25">
        <f t="shared" si="40"/>
        <v>78.301886792452819</v>
      </c>
      <c r="O156" s="27">
        <f t="shared" si="41"/>
        <v>438.66767435142498</v>
      </c>
      <c r="R156" s="42"/>
      <c r="S156" s="48"/>
      <c r="T156" s="48"/>
    </row>
    <row r="157" spans="1:20" ht="16.5" customHeight="1">
      <c r="A157" s="24">
        <v>104</v>
      </c>
      <c r="B157" s="24" t="s">
        <v>160</v>
      </c>
      <c r="C157" s="53">
        <v>19517</v>
      </c>
      <c r="D157" s="53">
        <v>37690</v>
      </c>
      <c r="E157" s="25">
        <f t="shared" si="35"/>
        <v>75.136267345821523</v>
      </c>
      <c r="F157" s="42">
        <v>93859.01</v>
      </c>
      <c r="G157" s="25">
        <f t="shared" si="36"/>
        <v>87.183058468883502</v>
      </c>
      <c r="H157" s="56">
        <v>13.47</v>
      </c>
      <c r="I157" s="25">
        <f t="shared" si="37"/>
        <v>24.085257548845469</v>
      </c>
      <c r="J157" s="59">
        <v>38</v>
      </c>
      <c r="K157" s="26">
        <f t="shared" si="38"/>
        <v>1.9470205461905006E-3</v>
      </c>
      <c r="L157" s="27">
        <f t="shared" si="39"/>
        <v>6.6796669961759623</v>
      </c>
      <c r="M157" s="28">
        <v>8.1</v>
      </c>
      <c r="N157" s="25">
        <f t="shared" si="40"/>
        <v>30.188679245283012</v>
      </c>
      <c r="O157" s="27">
        <f t="shared" si="41"/>
        <v>223.27292960500949</v>
      </c>
      <c r="R157" s="42"/>
      <c r="S157" s="48"/>
      <c r="T157" s="48"/>
    </row>
    <row r="158" spans="1:20" ht="16.5" customHeight="1">
      <c r="A158" s="24">
        <v>56</v>
      </c>
      <c r="B158" s="24" t="s">
        <v>161</v>
      </c>
      <c r="C158" s="53">
        <v>22514</v>
      </c>
      <c r="D158" s="53">
        <v>34158</v>
      </c>
      <c r="E158" s="25">
        <f t="shared" si="35"/>
        <v>79.339728179373054</v>
      </c>
      <c r="F158" s="42">
        <v>40808.550000000003</v>
      </c>
      <c r="G158" s="25">
        <f t="shared" si="36"/>
        <v>95.320326252371416</v>
      </c>
      <c r="H158" s="56">
        <v>16.14</v>
      </c>
      <c r="I158" s="25">
        <f t="shared" si="37"/>
        <v>33.570159857904081</v>
      </c>
      <c r="J158" s="59">
        <v>58</v>
      </c>
      <c r="K158" s="26">
        <f t="shared" si="38"/>
        <v>2.5761748245536112E-3</v>
      </c>
      <c r="L158" s="27">
        <f t="shared" si="39"/>
        <v>8.8381142076897685</v>
      </c>
      <c r="M158" s="28">
        <v>8.4</v>
      </c>
      <c r="N158" s="25">
        <f t="shared" si="40"/>
        <v>33.018867924528308</v>
      </c>
      <c r="O158" s="27">
        <f t="shared" si="41"/>
        <v>250.08719642186662</v>
      </c>
      <c r="R158" s="42"/>
      <c r="S158" s="48"/>
      <c r="T158" s="48"/>
    </row>
    <row r="159" spans="1:20" ht="16.5" customHeight="1">
      <c r="A159" s="24">
        <v>42</v>
      </c>
      <c r="B159" s="24" t="s">
        <v>163</v>
      </c>
      <c r="C159" s="53">
        <v>63268</v>
      </c>
      <c r="D159" s="53">
        <v>43534</v>
      </c>
      <c r="E159" s="25">
        <f t="shared" si="35"/>
        <v>68.181277223716464</v>
      </c>
      <c r="F159" s="42">
        <v>48710.37</v>
      </c>
      <c r="G159" s="25">
        <f t="shared" si="36"/>
        <v>94.108287274445118</v>
      </c>
      <c r="H159" s="56">
        <v>27.01</v>
      </c>
      <c r="I159" s="25">
        <f t="shared" si="37"/>
        <v>72.184724689165179</v>
      </c>
      <c r="J159" s="59">
        <v>152</v>
      </c>
      <c r="K159" s="26">
        <f t="shared" si="38"/>
        <v>2.4024783460833282E-3</v>
      </c>
      <c r="L159" s="27">
        <f t="shared" si="39"/>
        <v>8.2422115928662976</v>
      </c>
      <c r="M159" s="28">
        <v>6.9</v>
      </c>
      <c r="N159" s="25">
        <f t="shared" si="40"/>
        <v>18.867924528301888</v>
      </c>
      <c r="O159" s="27">
        <f t="shared" si="41"/>
        <v>261.58442530849493</v>
      </c>
      <c r="R159" s="42"/>
      <c r="S159" s="48"/>
      <c r="T159" s="48"/>
    </row>
    <row r="160" spans="1:20" ht="16.5" customHeight="1">
      <c r="A160" s="24">
        <v>13</v>
      </c>
      <c r="B160" s="24" t="s">
        <v>13</v>
      </c>
      <c r="C160" s="53">
        <v>55564</v>
      </c>
      <c r="D160" s="53">
        <v>25884</v>
      </c>
      <c r="E160" s="25">
        <f t="shared" si="35"/>
        <v>89.18668031323638</v>
      </c>
      <c r="F160" s="42">
        <v>19409.900000000001</v>
      </c>
      <c r="G160" s="25">
        <f t="shared" si="36"/>
        <v>98.602607786879005</v>
      </c>
      <c r="H160" s="56">
        <v>20.02</v>
      </c>
      <c r="I160" s="25">
        <f t="shared" si="37"/>
        <v>47.353463587921837</v>
      </c>
      <c r="J160" s="59">
        <v>480</v>
      </c>
      <c r="K160" s="26">
        <f t="shared" si="38"/>
        <v>8.6386869195882229E-3</v>
      </c>
      <c r="L160" s="27">
        <f t="shared" si="39"/>
        <v>29.636847962376152</v>
      </c>
      <c r="M160" s="28">
        <v>9.5</v>
      </c>
      <c r="N160" s="25">
        <f t="shared" si="40"/>
        <v>43.396226415094333</v>
      </c>
      <c r="O160" s="27">
        <f t="shared" si="41"/>
        <v>308.17582606550775</v>
      </c>
      <c r="R160" s="42"/>
      <c r="S160" s="48"/>
      <c r="T160" s="48"/>
    </row>
    <row r="161" spans="1:20" ht="16.5" customHeight="1">
      <c r="A161" s="24">
        <v>138</v>
      </c>
      <c r="B161" s="24" t="s">
        <v>162</v>
      </c>
      <c r="C161" s="53">
        <v>6938</v>
      </c>
      <c r="D161" s="53">
        <v>38158</v>
      </c>
      <c r="E161" s="25">
        <f t="shared" si="35"/>
        <v>74.579296884297719</v>
      </c>
      <c r="F161" s="42">
        <v>102187.75</v>
      </c>
      <c r="G161" s="25">
        <f t="shared" si="36"/>
        <v>85.905535377113011</v>
      </c>
      <c r="H161" s="56">
        <v>12.22</v>
      </c>
      <c r="I161" s="25">
        <f t="shared" si="37"/>
        <v>19.644760213143872</v>
      </c>
      <c r="J161" s="59">
        <v>7</v>
      </c>
      <c r="K161" s="26">
        <f t="shared" si="38"/>
        <v>1.0089362928797925E-3</v>
      </c>
      <c r="L161" s="27">
        <f t="shared" si="39"/>
        <v>3.4613699737166921</v>
      </c>
      <c r="M161" s="28">
        <v>6.8</v>
      </c>
      <c r="N161" s="25">
        <f t="shared" si="40"/>
        <v>17.924528301886788</v>
      </c>
      <c r="O161" s="27">
        <f t="shared" si="41"/>
        <v>201.51549075015811</v>
      </c>
      <c r="R161" s="42"/>
      <c r="S161" s="48"/>
      <c r="T161" s="48"/>
    </row>
    <row r="162" spans="1:20" ht="16.5" customHeight="1">
      <c r="A162" s="24">
        <v>165</v>
      </c>
      <c r="B162" s="24" t="s">
        <v>164</v>
      </c>
      <c r="C162" s="53">
        <v>10179</v>
      </c>
      <c r="D162" s="53">
        <v>92735</v>
      </c>
      <c r="E162" s="25">
        <f t="shared" si="35"/>
        <v>9.6267821864660945</v>
      </c>
      <c r="F162" s="42">
        <v>318268.68</v>
      </c>
      <c r="G162" s="25">
        <f t="shared" si="36"/>
        <v>52.761461031384314</v>
      </c>
      <c r="H162" s="56">
        <v>17.66</v>
      </c>
      <c r="I162" s="25">
        <f t="shared" si="37"/>
        <v>38.969804618117223</v>
      </c>
      <c r="J162" s="59">
        <v>3</v>
      </c>
      <c r="K162" s="26">
        <f t="shared" si="38"/>
        <v>2.9472443265546712E-4</v>
      </c>
      <c r="L162" s="27">
        <f t="shared" si="39"/>
        <v>1.0111146847562802</v>
      </c>
      <c r="M162" s="28">
        <v>5.4</v>
      </c>
      <c r="N162" s="25">
        <f t="shared" si="40"/>
        <v>4.716981132075472</v>
      </c>
      <c r="O162" s="27">
        <f t="shared" si="41"/>
        <v>107.08614365279938</v>
      </c>
      <c r="R162" s="42"/>
      <c r="S162" s="48"/>
      <c r="T162" s="48"/>
    </row>
    <row r="163" spans="1:20" ht="16.5" customHeight="1">
      <c r="A163" s="24">
        <v>166</v>
      </c>
      <c r="B163" s="24" t="s">
        <v>165</v>
      </c>
      <c r="C163" s="53">
        <v>26391</v>
      </c>
      <c r="D163" s="53">
        <v>90792</v>
      </c>
      <c r="E163" s="25">
        <f t="shared" si="35"/>
        <v>11.939161688048937</v>
      </c>
      <c r="F163" s="42">
        <v>502803.77</v>
      </c>
      <c r="G163" s="25">
        <f t="shared" si="36"/>
        <v>24.456118480536642</v>
      </c>
      <c r="H163" s="56">
        <v>10.95</v>
      </c>
      <c r="I163" s="25">
        <f t="shared" si="37"/>
        <v>15.133214920071042</v>
      </c>
      <c r="J163" s="59">
        <v>13</v>
      </c>
      <c r="K163" s="26">
        <f t="shared" si="38"/>
        <v>4.9259217157364248E-4</v>
      </c>
      <c r="L163" s="27">
        <f t="shared" si="39"/>
        <v>1.6899419358840044</v>
      </c>
      <c r="M163" s="28">
        <v>6.1</v>
      </c>
      <c r="N163" s="25">
        <f t="shared" si="40"/>
        <v>11.320754716981126</v>
      </c>
      <c r="O163" s="27">
        <f t="shared" si="41"/>
        <v>64.539191741521748</v>
      </c>
      <c r="R163" s="42"/>
      <c r="S163" s="48"/>
      <c r="T163" s="48"/>
    </row>
    <row r="164" spans="1:20" ht="16.5" customHeight="1">
      <c r="A164" s="24">
        <v>55</v>
      </c>
      <c r="B164" s="24" t="s">
        <v>166</v>
      </c>
      <c r="C164" s="53">
        <v>26668</v>
      </c>
      <c r="D164" s="53">
        <v>37329</v>
      </c>
      <c r="E164" s="25">
        <f t="shared" si="35"/>
        <v>75.565896270202089</v>
      </c>
      <c r="F164" s="42">
        <v>45458.85</v>
      </c>
      <c r="G164" s="25">
        <f t="shared" si="36"/>
        <v>94.607029207000764</v>
      </c>
      <c r="H164" s="56">
        <v>21.58</v>
      </c>
      <c r="I164" s="25">
        <f t="shared" si="37"/>
        <v>52.895204262877428</v>
      </c>
      <c r="J164" s="59">
        <v>45</v>
      </c>
      <c r="K164" s="26">
        <f t="shared" si="38"/>
        <v>1.6874156292185391E-3</v>
      </c>
      <c r="L164" s="27">
        <f t="shared" si="39"/>
        <v>5.7890372597124884</v>
      </c>
      <c r="M164" s="28">
        <v>7.2</v>
      </c>
      <c r="N164" s="25">
        <f t="shared" si="40"/>
        <v>21.698113207547166</v>
      </c>
      <c r="O164" s="27">
        <f t="shared" si="41"/>
        <v>250.55528020733993</v>
      </c>
      <c r="R164" s="42"/>
      <c r="S164" s="48"/>
      <c r="T164" s="48"/>
    </row>
    <row r="165" spans="1:20" ht="16.5" customHeight="1">
      <c r="A165" s="24">
        <v>74</v>
      </c>
      <c r="B165" s="24" t="s">
        <v>167</v>
      </c>
      <c r="C165" s="53">
        <v>6041</v>
      </c>
      <c r="D165" s="53">
        <v>29616</v>
      </c>
      <c r="E165" s="25">
        <f t="shared" si="35"/>
        <v>84.745197914931097</v>
      </c>
      <c r="F165" s="42">
        <v>32609.27</v>
      </c>
      <c r="G165" s="25">
        <f t="shared" si="36"/>
        <v>96.577991821940401</v>
      </c>
      <c r="H165" s="56">
        <v>16.45</v>
      </c>
      <c r="I165" s="25">
        <f t="shared" si="37"/>
        <v>34.671403197158071</v>
      </c>
      <c r="J165" s="59">
        <v>15</v>
      </c>
      <c r="K165" s="26">
        <f t="shared" si="38"/>
        <v>2.4830326104949511E-3</v>
      </c>
      <c r="L165" s="27">
        <f t="shared" si="39"/>
        <v>8.5185700845341632</v>
      </c>
      <c r="M165" s="28">
        <v>6.1</v>
      </c>
      <c r="N165" s="25">
        <f t="shared" si="40"/>
        <v>11.320754716981126</v>
      </c>
      <c r="O165" s="27">
        <f t="shared" si="41"/>
        <v>235.83391773554484</v>
      </c>
      <c r="R165" s="42"/>
      <c r="S165" s="48"/>
      <c r="T165" s="48"/>
    </row>
    <row r="166" spans="1:20" ht="16.5" customHeight="1">
      <c r="A166" s="24">
        <v>162</v>
      </c>
      <c r="B166" s="24" t="s">
        <v>168</v>
      </c>
      <c r="C166" s="53">
        <v>18062</v>
      </c>
      <c r="D166" s="53">
        <v>78234</v>
      </c>
      <c r="E166" s="25">
        <f t="shared" si="35"/>
        <v>26.884535738937949</v>
      </c>
      <c r="F166" s="42">
        <v>269920.46000000002</v>
      </c>
      <c r="G166" s="25">
        <f t="shared" si="36"/>
        <v>60.177464832199348</v>
      </c>
      <c r="H166" s="56">
        <v>15.81</v>
      </c>
      <c r="I166" s="25">
        <f t="shared" si="37"/>
        <v>32.397868561278862</v>
      </c>
      <c r="J166" s="59">
        <v>5</v>
      </c>
      <c r="K166" s="26">
        <f t="shared" si="38"/>
        <v>2.7682427195216479E-4</v>
      </c>
      <c r="L166" s="27">
        <f t="shared" si="39"/>
        <v>0.94970438638524501</v>
      </c>
      <c r="M166" s="28">
        <v>5.9</v>
      </c>
      <c r="N166" s="25">
        <f t="shared" si="40"/>
        <v>9.433962264150944</v>
      </c>
      <c r="O166" s="27">
        <f t="shared" si="41"/>
        <v>129.84353578295236</v>
      </c>
      <c r="R166" s="42"/>
      <c r="S166" s="48"/>
      <c r="T166" s="48"/>
    </row>
    <row r="167" spans="1:20" ht="16.5" customHeight="1">
      <c r="A167" s="24">
        <v>32</v>
      </c>
      <c r="B167" s="24" t="s">
        <v>19</v>
      </c>
      <c r="C167" s="53">
        <v>11242</v>
      </c>
      <c r="D167" s="53">
        <v>27264</v>
      </c>
      <c r="E167" s="25">
        <f t="shared" si="35"/>
        <v>87.544331516435392</v>
      </c>
      <c r="F167" s="42">
        <v>27630.06</v>
      </c>
      <c r="G167" s="25">
        <f t="shared" si="36"/>
        <v>97.34173949010804</v>
      </c>
      <c r="H167" s="56">
        <v>17.95</v>
      </c>
      <c r="I167" s="25">
        <f t="shared" si="37"/>
        <v>39.999999999999993</v>
      </c>
      <c r="J167" s="59">
        <v>54</v>
      </c>
      <c r="K167" s="26">
        <f t="shared" si="38"/>
        <v>4.8034157623198723E-3</v>
      </c>
      <c r="L167" s="27">
        <f t="shared" si="39"/>
        <v>16.479136699022877</v>
      </c>
      <c r="M167" s="28">
        <v>8.6</v>
      </c>
      <c r="N167" s="25">
        <f t="shared" si="40"/>
        <v>34.90566037735848</v>
      </c>
      <c r="O167" s="27">
        <f t="shared" si="41"/>
        <v>276.27086808292478</v>
      </c>
      <c r="R167" s="42"/>
      <c r="S167" s="48"/>
      <c r="T167" s="48"/>
    </row>
    <row r="168" spans="1:20" ht="16.5" customHeight="1">
      <c r="A168" s="24">
        <v>6</v>
      </c>
      <c r="B168" s="24" t="s">
        <v>9</v>
      </c>
      <c r="C168" s="53">
        <v>25268</v>
      </c>
      <c r="D168" s="53">
        <v>20272</v>
      </c>
      <c r="E168" s="25">
        <f t="shared" si="35"/>
        <v>95.865565420227071</v>
      </c>
      <c r="F168" s="42">
        <v>11716.48</v>
      </c>
      <c r="G168" s="25">
        <f t="shared" si="36"/>
        <v>99.782680847712811</v>
      </c>
      <c r="H168" s="56">
        <v>20.22</v>
      </c>
      <c r="I168" s="25">
        <f t="shared" si="37"/>
        <v>48.063943161634093</v>
      </c>
      <c r="J168" s="59">
        <v>480</v>
      </c>
      <c r="K168" s="26">
        <f t="shared" si="38"/>
        <v>1.899635903118569E-2</v>
      </c>
      <c r="L168" s="27">
        <f t="shared" si="39"/>
        <v>65.171039266323731</v>
      </c>
      <c r="M168" s="28">
        <v>11</v>
      </c>
      <c r="N168" s="25">
        <f t="shared" si="40"/>
        <v>57.547169811320757</v>
      </c>
      <c r="O168" s="27">
        <f t="shared" si="41"/>
        <v>366.43039850721851</v>
      </c>
      <c r="R168" s="42"/>
      <c r="S168" s="48"/>
      <c r="T168" s="48"/>
    </row>
    <row r="169" spans="1:20" ht="16.5" customHeight="1">
      <c r="A169" s="24">
        <v>41</v>
      </c>
      <c r="B169" s="24" t="s">
        <v>52</v>
      </c>
      <c r="C169" s="53">
        <v>29044</v>
      </c>
      <c r="D169" s="53">
        <v>35780</v>
      </c>
      <c r="E169" s="25">
        <f t="shared" si="35"/>
        <v>77.409373289220014</v>
      </c>
      <c r="F169" s="42">
        <v>49358.65</v>
      </c>
      <c r="G169" s="25">
        <f t="shared" si="36"/>
        <v>94.008849343865805</v>
      </c>
      <c r="H169" s="56">
        <v>19.25</v>
      </c>
      <c r="I169" s="25">
        <f t="shared" si="37"/>
        <v>44.618117229129659</v>
      </c>
      <c r="J169" s="59">
        <v>131</v>
      </c>
      <c r="K169" s="26">
        <f t="shared" si="38"/>
        <v>4.5103980168020932E-3</v>
      </c>
      <c r="L169" s="27">
        <f t="shared" si="39"/>
        <v>15.473877166524092</v>
      </c>
      <c r="M169" s="28">
        <v>8.1</v>
      </c>
      <c r="N169" s="25">
        <f t="shared" si="40"/>
        <v>30.188679245283012</v>
      </c>
      <c r="O169" s="27">
        <f t="shared" si="41"/>
        <v>261.69889627402256</v>
      </c>
      <c r="R169" s="42"/>
      <c r="S169" s="48"/>
      <c r="T169" s="48"/>
    </row>
    <row r="170" spans="1:20" ht="16.5" customHeight="1">
      <c r="A170" s="24">
        <v>45</v>
      </c>
      <c r="B170" s="24" t="s">
        <v>169</v>
      </c>
      <c r="C170" s="53">
        <v>12498</v>
      </c>
      <c r="D170" s="53">
        <v>30436</v>
      </c>
      <c r="E170" s="25">
        <f t="shared" si="35"/>
        <v>83.769309499440652</v>
      </c>
      <c r="F170" s="42">
        <v>47305.82</v>
      </c>
      <c r="G170" s="25">
        <f t="shared" si="36"/>
        <v>94.323727432085562</v>
      </c>
      <c r="H170" s="56">
        <v>15.02</v>
      </c>
      <c r="I170" s="25">
        <f t="shared" si="37"/>
        <v>29.591474245115446</v>
      </c>
      <c r="J170" s="59">
        <v>63</v>
      </c>
      <c r="K170" s="26">
        <f t="shared" si="38"/>
        <v>5.0408065290446467E-3</v>
      </c>
      <c r="L170" s="27">
        <f t="shared" si="39"/>
        <v>17.293556080878357</v>
      </c>
      <c r="M170" s="28">
        <v>8.6999999999999993</v>
      </c>
      <c r="N170" s="25">
        <f t="shared" si="40"/>
        <v>35.849056603773576</v>
      </c>
      <c r="O170" s="27">
        <f t="shared" si="41"/>
        <v>260.82712386129361</v>
      </c>
      <c r="R170" s="42"/>
      <c r="S170" s="48"/>
      <c r="T170" s="48"/>
    </row>
    <row r="171" spans="1:20" ht="16.5" customHeight="1">
      <c r="A171" s="24">
        <v>57</v>
      </c>
      <c r="B171" s="24" t="s">
        <v>170</v>
      </c>
      <c r="C171" s="53">
        <v>16680</v>
      </c>
      <c r="D171" s="53">
        <v>33572</v>
      </c>
      <c r="E171" s="25">
        <f t="shared" si="35"/>
        <v>80.037131364101583</v>
      </c>
      <c r="F171" s="42">
        <v>38831.53</v>
      </c>
      <c r="G171" s="25">
        <f t="shared" si="36"/>
        <v>95.623576048005816</v>
      </c>
      <c r="H171" s="56">
        <v>15.94</v>
      </c>
      <c r="I171" s="25">
        <f t="shared" si="37"/>
        <v>32.859680284191825</v>
      </c>
      <c r="J171" s="59">
        <v>33</v>
      </c>
      <c r="K171" s="26">
        <f t="shared" si="38"/>
        <v>1.9784172661870504E-3</v>
      </c>
      <c r="L171" s="27">
        <f t="shared" si="39"/>
        <v>6.7873801041652246</v>
      </c>
      <c r="M171" s="28">
        <v>8.5</v>
      </c>
      <c r="N171" s="25">
        <f t="shared" si="40"/>
        <v>33.962264150943398</v>
      </c>
      <c r="O171" s="27">
        <f t="shared" si="41"/>
        <v>249.27003195140787</v>
      </c>
      <c r="R171" s="42"/>
      <c r="S171" s="48"/>
      <c r="T171" s="48"/>
    </row>
    <row r="172" spans="1:20" ht="16.5" customHeight="1">
      <c r="A172" s="24">
        <v>147</v>
      </c>
      <c r="B172" s="24" t="s">
        <v>171</v>
      </c>
      <c r="C172" s="53">
        <v>8990</v>
      </c>
      <c r="D172" s="53">
        <v>73020</v>
      </c>
      <c r="E172" s="25">
        <f t="shared" si="35"/>
        <v>33.08975793206865</v>
      </c>
      <c r="F172" s="42">
        <v>136465.57</v>
      </c>
      <c r="G172" s="25">
        <f t="shared" si="36"/>
        <v>80.647752496923118</v>
      </c>
      <c r="H172" s="56">
        <v>23.12</v>
      </c>
      <c r="I172" s="25">
        <f t="shared" si="37"/>
        <v>58.365896980461805</v>
      </c>
      <c r="J172" s="59">
        <v>9</v>
      </c>
      <c r="K172" s="26">
        <f t="shared" si="38"/>
        <v>1.0011123470522803E-3</v>
      </c>
      <c r="L172" s="27">
        <f t="shared" si="39"/>
        <v>3.4345282678979454</v>
      </c>
      <c r="M172" s="28">
        <v>5.5</v>
      </c>
      <c r="N172" s="25">
        <f t="shared" si="40"/>
        <v>5.660377358490563</v>
      </c>
      <c r="O172" s="27">
        <f t="shared" si="41"/>
        <v>181.19831303584209</v>
      </c>
      <c r="R172" s="42"/>
      <c r="S172" s="48"/>
      <c r="T172" s="48"/>
    </row>
    <row r="173" spans="1:20" ht="16.5" customHeight="1">
      <c r="A173" s="24">
        <v>132</v>
      </c>
      <c r="B173" s="24" t="s">
        <v>172</v>
      </c>
      <c r="C173" s="53">
        <v>9975</v>
      </c>
      <c r="D173" s="53">
        <v>44060</v>
      </c>
      <c r="E173" s="25">
        <f t="shared" si="35"/>
        <v>67.555280508414057</v>
      </c>
      <c r="F173" s="42">
        <v>71132.89</v>
      </c>
      <c r="G173" s="25">
        <f t="shared" si="36"/>
        <v>90.66895706655221</v>
      </c>
      <c r="H173" s="56">
        <v>16.059999999999999</v>
      </c>
      <c r="I173" s="25">
        <f t="shared" si="37"/>
        <v>33.28596802841917</v>
      </c>
      <c r="J173" s="59">
        <v>12</v>
      </c>
      <c r="K173" s="26">
        <f t="shared" si="38"/>
        <v>1.2030075187969924E-3</v>
      </c>
      <c r="L173" s="27">
        <f t="shared" si="39"/>
        <v>4.1271724816578148</v>
      </c>
      <c r="M173" s="28">
        <v>6.3</v>
      </c>
      <c r="N173" s="25">
        <f t="shared" si="40"/>
        <v>13.207547169811315</v>
      </c>
      <c r="O173" s="27">
        <f t="shared" si="41"/>
        <v>208.84492525485456</v>
      </c>
      <c r="R173" s="42"/>
      <c r="S173" s="48"/>
      <c r="T173" s="48"/>
    </row>
    <row r="174" spans="1:20" ht="16.5" customHeight="1">
      <c r="A174" s="24">
        <v>114</v>
      </c>
      <c r="B174" s="24" t="s">
        <v>173</v>
      </c>
      <c r="C174" s="53">
        <v>7964</v>
      </c>
      <c r="D174" s="53">
        <v>36342</v>
      </c>
      <c r="E174" s="25">
        <f t="shared" si="35"/>
        <v>76.740532692261922</v>
      </c>
      <c r="F174" s="42">
        <v>46222.06</v>
      </c>
      <c r="G174" s="25">
        <f t="shared" si="36"/>
        <v>94.489962471951984</v>
      </c>
      <c r="H174" s="56">
        <v>13.81</v>
      </c>
      <c r="I174" s="25">
        <f t="shared" si="37"/>
        <v>25.293072824156305</v>
      </c>
      <c r="J174" s="59">
        <v>8</v>
      </c>
      <c r="K174" s="26">
        <f t="shared" si="38"/>
        <v>1.0045203415369162E-3</v>
      </c>
      <c r="L174" s="27">
        <f t="shared" si="39"/>
        <v>3.446220115899608</v>
      </c>
      <c r="M174" s="28">
        <v>7</v>
      </c>
      <c r="N174" s="25">
        <f t="shared" si="40"/>
        <v>19.811320754716981</v>
      </c>
      <c r="O174" s="27">
        <f t="shared" si="41"/>
        <v>219.78110885898678</v>
      </c>
      <c r="R174" s="42"/>
      <c r="S174" s="48"/>
      <c r="T174" s="48"/>
    </row>
    <row r="175" spans="1:20" ht="16.5" customHeight="1">
      <c r="A175" s="30"/>
      <c r="B175" s="29"/>
      <c r="D175" s="43"/>
      <c r="E175" s="41"/>
      <c r="F175" s="57"/>
      <c r="G175" s="41"/>
      <c r="H175" s="49"/>
      <c r="I175" s="41"/>
      <c r="J175" s="50"/>
      <c r="K175" s="46"/>
      <c r="L175" s="41"/>
      <c r="M175" s="47"/>
      <c r="N175" s="41"/>
      <c r="O175" s="42"/>
    </row>
    <row r="176" spans="1:20" ht="16.5" customHeight="1">
      <c r="A176" s="30"/>
      <c r="B176" s="29"/>
      <c r="D176" s="43"/>
      <c r="E176" s="41"/>
      <c r="F176" s="57"/>
      <c r="G176" s="41"/>
      <c r="H176" s="51"/>
      <c r="I176" s="41"/>
      <c r="J176" s="43"/>
      <c r="K176" s="46"/>
      <c r="L176" s="41"/>
      <c r="M176" s="47"/>
      <c r="N176" s="41"/>
      <c r="O176" s="42"/>
      <c r="R176" s="42"/>
    </row>
    <row r="177" spans="1:15" ht="16.5" customHeight="1">
      <c r="A177" s="30"/>
      <c r="C177" s="52"/>
      <c r="D177" s="52"/>
      <c r="E177" s="52"/>
      <c r="F177" s="57"/>
      <c r="G177" s="52"/>
      <c r="H177" s="52"/>
      <c r="I177" s="52"/>
      <c r="J177" s="52"/>
      <c r="K177" s="26"/>
      <c r="L177" s="52"/>
      <c r="M177" s="52"/>
      <c r="N177" s="52"/>
      <c r="O177" s="52"/>
    </row>
    <row r="178" spans="1:15" ht="16.5" customHeight="1">
      <c r="F178" s="57"/>
    </row>
    <row r="179" spans="1:15" ht="16.5" customHeight="1">
      <c r="F179" s="57"/>
    </row>
    <row r="180" spans="1:15" ht="16.5" customHeight="1">
      <c r="C180" s="53"/>
      <c r="D180" s="53"/>
      <c r="E180" s="53"/>
      <c r="F180" s="57"/>
    </row>
    <row r="181" spans="1:15" ht="16.5" customHeight="1">
      <c r="E181" s="53"/>
      <c r="F181" s="57"/>
    </row>
    <row r="182" spans="1:15" ht="16.5" customHeight="1">
      <c r="E182" s="53"/>
      <c r="F182" s="57"/>
    </row>
    <row r="183" spans="1:15" ht="16.5" customHeight="1">
      <c r="F183" s="57"/>
    </row>
    <row r="184" spans="1:15" ht="16.5" customHeight="1">
      <c r="F184" s="57"/>
    </row>
    <row r="185" spans="1:15" ht="16.5" customHeight="1">
      <c r="F185" s="57"/>
    </row>
    <row r="186" spans="1:15" ht="16.5" customHeight="1">
      <c r="F186" s="57"/>
    </row>
    <row r="187" spans="1:15" ht="16.5" customHeight="1">
      <c r="F187" s="57"/>
    </row>
    <row r="188" spans="1:15" ht="16.5" customHeight="1">
      <c r="F188" s="57"/>
    </row>
    <row r="189" spans="1:15" ht="16.5" customHeight="1">
      <c r="F189" s="57"/>
    </row>
    <row r="190" spans="1:15" ht="16.5" customHeight="1">
      <c r="F190" s="57"/>
    </row>
    <row r="191" spans="1:15" ht="16.5" customHeight="1">
      <c r="F191" s="57"/>
    </row>
    <row r="192" spans="1:15" ht="16.5" customHeight="1">
      <c r="F192" s="57"/>
    </row>
    <row r="193" spans="6:6" ht="16.5" customHeight="1">
      <c r="F193" s="57"/>
    </row>
    <row r="194" spans="6:6" ht="16.5" customHeight="1">
      <c r="F194" s="57"/>
    </row>
    <row r="195" spans="6:6" ht="16.5" customHeight="1">
      <c r="F195" s="57"/>
    </row>
  </sheetData>
  <sortState ref="A5:T174">
    <sortCondition ref="B5:B174"/>
  </sortState>
  <phoneticPr fontId="0" type="noConversion"/>
  <pageMargins left="0.2" right="0.2" top="0.56999999999999995" bottom="0.28000000000000003" header="0.28999999999999998" footer="0.16"/>
  <pageSetup scale="69" fitToHeight="4" orientation="landscape" r:id="rId1"/>
  <headerFooter alignWithMargins="0">
    <oddHeader>&amp;C&amp;"Trebuchet MS,Regular"&amp;9Fiscal Year 2014 Public Investment Community (PIC) Eligibility Index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PIC List FY 14</vt:lpstr>
      <vt:lpstr>PIC Index FY 14</vt:lpstr>
      <vt:lpstr>' PIC List FY 14'!Print_Area</vt:lpstr>
      <vt:lpstr>'PIC Index FY 14'!Print_Area</vt:lpstr>
      <vt:lpstr>'PIC Index FY 14'!Print_Titles</vt:lpstr>
    </vt:vector>
  </TitlesOfParts>
  <Company>State of Connecticut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rubenbauer</dc:creator>
  <cp:lastModifiedBy>kleykampt</cp:lastModifiedBy>
  <cp:lastPrinted>2013-07-15T17:03:17Z</cp:lastPrinted>
  <dcterms:created xsi:type="dcterms:W3CDTF">1998-07-10T17:18:02Z</dcterms:created>
  <dcterms:modified xsi:type="dcterms:W3CDTF">2013-07-15T17:13:31Z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-1510794492</vt:i4>
  </property>
  <property fmtid="{D5CDD505-2E9C-101B-9397-08002B2CF9AE}" pid="3" name="_EmailSubject">
    <vt:lpwstr>Web Update - FY 07 PIC</vt:lpwstr>
  </property>
  <property fmtid="{D5CDD505-2E9C-101B-9397-08002B2CF9AE}" pid="4" name="_AuthorEmail">
    <vt:lpwstr>Kathleen.Rubenbauer@po.state.ct.us</vt:lpwstr>
  </property>
  <property fmtid="{D5CDD505-2E9C-101B-9397-08002B2CF9AE}" pid="5" name="_AuthorEmailDisplayName">
    <vt:lpwstr>Rubenbauer, Kathleen</vt:lpwstr>
  </property>
  <property fmtid="{D5CDD505-2E9C-101B-9397-08002B2CF9AE}" pid="6" name="_ReviewingToolsShownOnce">
    <vt:lpwstr/>
  </property>
</Properties>
</file>