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95" windowWidth="18000" windowHeight="12240"/>
  </bookViews>
  <sheets>
    <sheet name="PIC LIST FY 15" sheetId="1" r:id="rId1"/>
    <sheet name="PIC INDEX FY 15" sheetId="2" r:id="rId2"/>
  </sheets>
  <definedNames>
    <definedName name="_xlnm.Print_Area" localSheetId="1">'PIC INDEX FY 15'!$A$5:$O$174</definedName>
    <definedName name="_xlnm.Print_Area" localSheetId="0">'PIC LIST FY 15'!$A$1:$H$59</definedName>
    <definedName name="_xlnm.Print_Titles" localSheetId="1">'PIC INDEX FY 15'!$1:$5</definedName>
  </definedNames>
  <calcPr calcId="152511"/>
</workbook>
</file>

<file path=xl/calcChain.xml><?xml version="1.0" encoding="utf-8"?>
<calcChain xmlns="http://schemas.openxmlformats.org/spreadsheetml/2006/main">
  <c r="K3" i="2"/>
  <c r="H3"/>
  <c r="I34" s="1"/>
  <c r="I71"/>
  <c r="I40"/>
  <c r="I111"/>
  <c r="D3"/>
  <c r="E140"/>
  <c r="E127"/>
  <c r="E60"/>
  <c r="E168"/>
  <c r="F3"/>
  <c r="G131" s="1"/>
  <c r="K174"/>
  <c r="M3"/>
  <c r="N157" s="1"/>
  <c r="K173"/>
  <c r="K172"/>
  <c r="K171"/>
  <c r="K170"/>
  <c r="K169"/>
  <c r="K168"/>
  <c r="K167"/>
  <c r="K166"/>
  <c r="K162"/>
  <c r="K164"/>
  <c r="K159"/>
  <c r="K165"/>
  <c r="K161"/>
  <c r="K158"/>
  <c r="K155"/>
  <c r="K160"/>
  <c r="K163"/>
  <c r="K157"/>
  <c r="K150"/>
  <c r="K153"/>
  <c r="K154"/>
  <c r="K151"/>
  <c r="K149"/>
  <c r="K156"/>
  <c r="K148"/>
  <c r="K147"/>
  <c r="K145"/>
  <c r="K136"/>
  <c r="K146"/>
  <c r="N146"/>
  <c r="K142"/>
  <c r="K138"/>
  <c r="K131"/>
  <c r="N131"/>
  <c r="K101"/>
  <c r="K127"/>
  <c r="K140"/>
  <c r="K143"/>
  <c r="K139"/>
  <c r="K132"/>
  <c r="K106"/>
  <c r="K129"/>
  <c r="K116"/>
  <c r="K133"/>
  <c r="K144"/>
  <c r="K114"/>
  <c r="K115"/>
  <c r="N115"/>
  <c r="K126"/>
  <c r="K141"/>
  <c r="K123"/>
  <c r="N123"/>
  <c r="K118"/>
  <c r="K152"/>
  <c r="K134"/>
  <c r="K112"/>
  <c r="K108"/>
  <c r="K125"/>
  <c r="K124"/>
  <c r="K105"/>
  <c r="K104"/>
  <c r="K130"/>
  <c r="K119"/>
  <c r="K93"/>
  <c r="K120"/>
  <c r="N120"/>
  <c r="K84"/>
  <c r="K61"/>
  <c r="K122"/>
  <c r="N122"/>
  <c r="K117"/>
  <c r="K135"/>
  <c r="K102"/>
  <c r="K79"/>
  <c r="K87"/>
  <c r="K98"/>
  <c r="K121"/>
  <c r="K65"/>
  <c r="K74"/>
  <c r="K80"/>
  <c r="K109"/>
  <c r="K113"/>
  <c r="K81"/>
  <c r="N81"/>
  <c r="K96"/>
  <c r="K94"/>
  <c r="K89"/>
  <c r="N89"/>
  <c r="K69"/>
  <c r="K82"/>
  <c r="K76"/>
  <c r="K128"/>
  <c r="K91"/>
  <c r="K95"/>
  <c r="K71"/>
  <c r="K47"/>
  <c r="K110"/>
  <c r="K90"/>
  <c r="K73"/>
  <c r="K77"/>
  <c r="K50"/>
  <c r="N50"/>
  <c r="K137"/>
  <c r="K97"/>
  <c r="K55"/>
  <c r="N55"/>
  <c r="K48"/>
  <c r="K86"/>
  <c r="K107"/>
  <c r="K103"/>
  <c r="K85"/>
  <c r="K111"/>
  <c r="K88"/>
  <c r="K60"/>
  <c r="K72"/>
  <c r="K42"/>
  <c r="K99"/>
  <c r="K68"/>
  <c r="K66"/>
  <c r="N66"/>
  <c r="G62"/>
  <c r="K62"/>
  <c r="K58"/>
  <c r="K57"/>
  <c r="N57"/>
  <c r="K92"/>
  <c r="K49"/>
  <c r="K83"/>
  <c r="K43"/>
  <c r="K54"/>
  <c r="N54"/>
  <c r="K52"/>
  <c r="K59"/>
  <c r="K44"/>
  <c r="N44"/>
  <c r="K64"/>
  <c r="K100"/>
  <c r="K63"/>
  <c r="K67"/>
  <c r="K34"/>
  <c r="N34"/>
  <c r="K75"/>
  <c r="K46"/>
  <c r="K51"/>
  <c r="N51"/>
  <c r="K78"/>
  <c r="K70"/>
  <c r="K53"/>
  <c r="K36"/>
  <c r="K38"/>
  <c r="N38"/>
  <c r="K56"/>
  <c r="G30"/>
  <c r="K30"/>
  <c r="K26"/>
  <c r="N26"/>
  <c r="K41"/>
  <c r="K40"/>
  <c r="K33"/>
  <c r="K45"/>
  <c r="K35"/>
  <c r="K39"/>
  <c r="K28"/>
  <c r="K32"/>
  <c r="K27"/>
  <c r="K37"/>
  <c r="K23"/>
  <c r="K21"/>
  <c r="K31"/>
  <c r="N31"/>
  <c r="K25"/>
  <c r="K16"/>
  <c r="K29"/>
  <c r="N29"/>
  <c r="K19"/>
  <c r="K17"/>
  <c r="K20"/>
  <c r="K15"/>
  <c r="K24"/>
  <c r="K22"/>
  <c r="K18"/>
  <c r="G12"/>
  <c r="K12"/>
  <c r="N12"/>
  <c r="K14"/>
  <c r="K13"/>
  <c r="K11"/>
  <c r="K10"/>
  <c r="K8"/>
  <c r="N8"/>
  <c r="K9"/>
  <c r="K7"/>
  <c r="K6"/>
  <c r="N6"/>
  <c r="I10"/>
  <c r="I42"/>
  <c r="I139"/>
  <c r="I150"/>
  <c r="I76"/>
  <c r="I170"/>
  <c r="I7"/>
  <c r="I52"/>
  <c r="I159"/>
  <c r="I94"/>
  <c r="I23"/>
  <c r="I8"/>
  <c r="I122"/>
  <c r="I31"/>
  <c r="I73"/>
  <c r="I107"/>
  <c r="I147"/>
  <c r="I56"/>
  <c r="I102"/>
  <c r="I140"/>
  <c r="I130"/>
  <c r="E42"/>
  <c r="E59"/>
  <c r="E117"/>
  <c r="E156"/>
  <c r="E101"/>
  <c r="E109"/>
  <c r="E167"/>
  <c r="E53"/>
  <c r="E155"/>
  <c r="E26"/>
  <c r="E96"/>
  <c r="E130"/>
  <c r="E110"/>
  <c r="E19"/>
  <c r="E51"/>
  <c r="E29"/>
  <c r="E142"/>
  <c r="E54"/>
  <c r="E68"/>
  <c r="E35"/>
  <c r="E38"/>
  <c r="E30"/>
  <c r="E88"/>
  <c r="E82"/>
  <c r="E41"/>
  <c r="E166"/>
  <c r="E46"/>
  <c r="E65"/>
  <c r="E135"/>
  <c r="E149"/>
  <c r="E57"/>
  <c r="E144"/>
  <c r="E98"/>
  <c r="E173"/>
  <c r="E61"/>
  <c r="E69"/>
  <c r="E154"/>
  <c r="E114"/>
  <c r="E160"/>
  <c r="E105"/>
  <c r="E148"/>
  <c r="E34"/>
  <c r="E146"/>
  <c r="E157"/>
  <c r="E108"/>
  <c r="E13"/>
  <c r="E87"/>
  <c r="E74"/>
  <c r="E66"/>
  <c r="E139"/>
  <c r="E123"/>
  <c r="E145"/>
  <c r="E83"/>
  <c r="E134"/>
  <c r="E150"/>
  <c r="I123"/>
  <c r="I62"/>
  <c r="E76"/>
  <c r="E93"/>
  <c r="N166" l="1"/>
  <c r="N164"/>
  <c r="N24"/>
  <c r="N32"/>
  <c r="N35"/>
  <c r="N60"/>
  <c r="N85"/>
  <c r="N47"/>
  <c r="N91"/>
  <c r="N65"/>
  <c r="N87"/>
  <c r="N105"/>
  <c r="N108"/>
  <c r="N129"/>
  <c r="N139"/>
  <c r="N156"/>
  <c r="N154"/>
  <c r="I125"/>
  <c r="I136"/>
  <c r="I152"/>
  <c r="I115"/>
  <c r="I48"/>
  <c r="I149"/>
  <c r="I30"/>
  <c r="I114"/>
  <c r="G171"/>
  <c r="G172"/>
  <c r="G8"/>
  <c r="G55"/>
  <c r="G121"/>
  <c r="G126"/>
  <c r="G7"/>
  <c r="G174"/>
  <c r="G151"/>
  <c r="G156"/>
  <c r="G138"/>
  <c r="G132"/>
  <c r="G129"/>
  <c r="G141"/>
  <c r="G150"/>
  <c r="G154"/>
  <c r="G147"/>
  <c r="G136"/>
  <c r="G101"/>
  <c r="G140"/>
  <c r="G139"/>
  <c r="G133"/>
  <c r="G114"/>
  <c r="G118"/>
  <c r="G134"/>
  <c r="G108"/>
  <c r="G130"/>
  <c r="G93"/>
  <c r="G117"/>
  <c r="G102"/>
  <c r="G87"/>
  <c r="G80"/>
  <c r="G113"/>
  <c r="G69"/>
  <c r="G76"/>
  <c r="G91"/>
  <c r="G90"/>
  <c r="G77"/>
  <c r="G48"/>
  <c r="G107"/>
  <c r="G85"/>
  <c r="G42"/>
  <c r="G68"/>
  <c r="G92"/>
  <c r="G54"/>
  <c r="G67"/>
  <c r="G38"/>
  <c r="G23"/>
  <c r="G15"/>
  <c r="G155"/>
  <c r="G153"/>
  <c r="G148"/>
  <c r="G145"/>
  <c r="G146"/>
  <c r="G127"/>
  <c r="G143"/>
  <c r="G116"/>
  <c r="G144"/>
  <c r="G115"/>
  <c r="G152"/>
  <c r="G112"/>
  <c r="G104"/>
  <c r="G119"/>
  <c r="G120"/>
  <c r="G135"/>
  <c r="G79"/>
  <c r="G74"/>
  <c r="G109"/>
  <c r="G81"/>
  <c r="G82"/>
  <c r="G128"/>
  <c r="G110"/>
  <c r="G73"/>
  <c r="G50"/>
  <c r="G86"/>
  <c r="G103"/>
  <c r="G72"/>
  <c r="G99"/>
  <c r="G66"/>
  <c r="G49"/>
  <c r="G43"/>
  <c r="G64"/>
  <c r="G63"/>
  <c r="G34"/>
  <c r="G70"/>
  <c r="G36"/>
  <c r="G41"/>
  <c r="G33"/>
  <c r="G35"/>
  <c r="G37"/>
  <c r="G21"/>
  <c r="G19"/>
  <c r="G20"/>
  <c r="G24"/>
  <c r="G13"/>
  <c r="G10"/>
  <c r="G168"/>
  <c r="G162"/>
  <c r="G125"/>
  <c r="G105"/>
  <c r="G61"/>
  <c r="G98"/>
  <c r="G65"/>
  <c r="G94"/>
  <c r="G95"/>
  <c r="G47"/>
  <c r="G97"/>
  <c r="G111"/>
  <c r="G60"/>
  <c r="G58"/>
  <c r="G52"/>
  <c r="G44"/>
  <c r="G46"/>
  <c r="G56"/>
  <c r="G26"/>
  <c r="G28"/>
  <c r="G25"/>
  <c r="G29"/>
  <c r="G18"/>
  <c r="G9"/>
  <c r="G6"/>
  <c r="G170"/>
  <c r="G167"/>
  <c r="G166"/>
  <c r="G83"/>
  <c r="G100"/>
  <c r="G78"/>
  <c r="G53"/>
  <c r="G40"/>
  <c r="G45"/>
  <c r="G27"/>
  <c r="G31"/>
  <c r="G17"/>
  <c r="G14"/>
  <c r="G165"/>
  <c r="G16"/>
  <c r="G39"/>
  <c r="G51"/>
  <c r="G88"/>
  <c r="G96"/>
  <c r="G122"/>
  <c r="G106"/>
  <c r="G169"/>
  <c r="G173"/>
  <c r="G11"/>
  <c r="G22"/>
  <c r="G32"/>
  <c r="G59"/>
  <c r="G137"/>
  <c r="G89"/>
  <c r="G124"/>
  <c r="G142"/>
  <c r="G75"/>
  <c r="G57"/>
  <c r="G71"/>
  <c r="G84"/>
  <c r="G123"/>
  <c r="G149"/>
  <c r="N174"/>
  <c r="N151"/>
  <c r="N147"/>
  <c r="N142"/>
  <c r="N127"/>
  <c r="N132"/>
  <c r="N133"/>
  <c r="N126"/>
  <c r="N152"/>
  <c r="N125"/>
  <c r="N130"/>
  <c r="N84"/>
  <c r="N135"/>
  <c r="N98"/>
  <c r="N80"/>
  <c r="N96"/>
  <c r="N82"/>
  <c r="N95"/>
  <c r="N90"/>
  <c r="N137"/>
  <c r="N86"/>
  <c r="N111"/>
  <c r="N42"/>
  <c r="N62"/>
  <c r="N49"/>
  <c r="N52"/>
  <c r="N100"/>
  <c r="N75"/>
  <c r="N70"/>
  <c r="N56"/>
  <c r="N40"/>
  <c r="N39"/>
  <c r="N37"/>
  <c r="N25"/>
  <c r="N17"/>
  <c r="N22"/>
  <c r="N13"/>
  <c r="N9"/>
  <c r="N172"/>
  <c r="N171"/>
  <c r="N155"/>
  <c r="N149"/>
  <c r="N145"/>
  <c r="N138"/>
  <c r="N140"/>
  <c r="N106"/>
  <c r="N144"/>
  <c r="N141"/>
  <c r="N134"/>
  <c r="N124"/>
  <c r="N119"/>
  <c r="N61"/>
  <c r="N102"/>
  <c r="N121"/>
  <c r="N109"/>
  <c r="N94"/>
  <c r="N76"/>
  <c r="N71"/>
  <c r="N73"/>
  <c r="N97"/>
  <c r="N107"/>
  <c r="N88"/>
  <c r="N99"/>
  <c r="N58"/>
  <c r="N83"/>
  <c r="N59"/>
  <c r="N63"/>
  <c r="N46"/>
  <c r="N53"/>
  <c r="N30"/>
  <c r="N33"/>
  <c r="N28"/>
  <c r="N23"/>
  <c r="N16"/>
  <c r="N20"/>
  <c r="N18"/>
  <c r="N11"/>
  <c r="N7"/>
  <c r="N169"/>
  <c r="N170"/>
  <c r="E86"/>
  <c r="E45"/>
  <c r="E124"/>
  <c r="E67"/>
  <c r="E132"/>
  <c r="E11"/>
  <c r="E44"/>
  <c r="E116"/>
  <c r="E100"/>
  <c r="E72"/>
  <c r="E36"/>
  <c r="E77"/>
  <c r="E151"/>
  <c r="E172"/>
  <c r="E33"/>
  <c r="E78"/>
  <c r="E80"/>
  <c r="E153"/>
  <c r="E138"/>
  <c r="E128"/>
  <c r="E152"/>
  <c r="E7"/>
  <c r="E136"/>
  <c r="E94"/>
  <c r="E125"/>
  <c r="E122"/>
  <c r="E73"/>
  <c r="I39"/>
  <c r="N167"/>
  <c r="E119"/>
  <c r="E158"/>
  <c r="E39"/>
  <c r="E62"/>
  <c r="E120"/>
  <c r="E92"/>
  <c r="E113"/>
  <c r="E6"/>
  <c r="E63"/>
  <c r="E14"/>
  <c r="E17"/>
  <c r="E64"/>
  <c r="E15"/>
  <c r="E81"/>
  <c r="E169"/>
  <c r="E141"/>
  <c r="E28"/>
  <c r="E126"/>
  <c r="E104"/>
  <c r="E79"/>
  <c r="E137"/>
  <c r="E10"/>
  <c r="E102"/>
  <c r="E47"/>
  <c r="E131"/>
  <c r="E55"/>
  <c r="E18"/>
  <c r="I143"/>
  <c r="I20"/>
  <c r="I89"/>
  <c r="I21"/>
  <c r="I118"/>
  <c r="I75"/>
  <c r="I161"/>
  <c r="I16"/>
  <c r="I163"/>
  <c r="I50"/>
  <c r="I43"/>
  <c r="N168"/>
  <c r="N10"/>
  <c r="N15"/>
  <c r="N21"/>
  <c r="N45"/>
  <c r="N36"/>
  <c r="N67"/>
  <c r="N43"/>
  <c r="N68"/>
  <c r="N103"/>
  <c r="N77"/>
  <c r="N128"/>
  <c r="N113"/>
  <c r="N79"/>
  <c r="N93"/>
  <c r="N112"/>
  <c r="N114"/>
  <c r="N143"/>
  <c r="N136"/>
  <c r="N153"/>
  <c r="N160"/>
  <c r="E95"/>
  <c r="E174"/>
  <c r="I54"/>
  <c r="I166"/>
  <c r="I173"/>
  <c r="E9"/>
  <c r="I86"/>
  <c r="I133"/>
  <c r="I129"/>
  <c r="I49"/>
  <c r="I90"/>
  <c r="I165"/>
  <c r="I37"/>
  <c r="I164"/>
  <c r="I70"/>
  <c r="I110"/>
  <c r="I19"/>
  <c r="I83"/>
  <c r="I103"/>
  <c r="I128"/>
  <c r="I168"/>
  <c r="I60"/>
  <c r="I132"/>
  <c r="I138"/>
  <c r="I85"/>
  <c r="I95"/>
  <c r="I67"/>
  <c r="I153"/>
  <c r="I127"/>
  <c r="I9"/>
  <c r="I124"/>
  <c r="I80"/>
  <c r="I121"/>
  <c r="I174"/>
  <c r="I45"/>
  <c r="I78"/>
  <c r="I99"/>
  <c r="I112"/>
  <c r="I33"/>
  <c r="I157"/>
  <c r="I105"/>
  <c r="I69"/>
  <c r="I144"/>
  <c r="I65"/>
  <c r="I82"/>
  <c r="I35"/>
  <c r="I29"/>
  <c r="I27"/>
  <c r="I134"/>
  <c r="I58"/>
  <c r="I119"/>
  <c r="I25"/>
  <c r="I11"/>
  <c r="I18"/>
  <c r="I44"/>
  <c r="I117"/>
  <c r="I116"/>
  <c r="I55"/>
  <c r="I100"/>
  <c r="I101"/>
  <c r="I72"/>
  <c r="I131"/>
  <c r="I36"/>
  <c r="I167"/>
  <c r="I77"/>
  <c r="I47"/>
  <c r="I151"/>
  <c r="I26"/>
  <c r="I172"/>
  <c r="I96"/>
  <c r="I145"/>
  <c r="E103"/>
  <c r="N162"/>
  <c r="I74"/>
  <c r="E43"/>
  <c r="E115"/>
  <c r="E58"/>
  <c r="E84"/>
  <c r="E97"/>
  <c r="E71"/>
  <c r="E133"/>
  <c r="E32"/>
  <c r="E129"/>
  <c r="E48"/>
  <c r="E49"/>
  <c r="E12"/>
  <c r="E90"/>
  <c r="E40"/>
  <c r="E165"/>
  <c r="E106"/>
  <c r="E37"/>
  <c r="E111"/>
  <c r="E164"/>
  <c r="E171"/>
  <c r="E70"/>
  <c r="E27"/>
  <c r="E162"/>
  <c r="E147"/>
  <c r="E91"/>
  <c r="E24"/>
  <c r="E22"/>
  <c r="I158"/>
  <c r="I162"/>
  <c r="I155"/>
  <c r="I53"/>
  <c r="I91"/>
  <c r="I109"/>
  <c r="I24"/>
  <c r="I156"/>
  <c r="I22"/>
  <c r="I59"/>
  <c r="I93"/>
  <c r="I84"/>
  <c r="N173"/>
  <c r="N14"/>
  <c r="N19"/>
  <c r="N27"/>
  <c r="N41"/>
  <c r="N78"/>
  <c r="N64"/>
  <c r="N92"/>
  <c r="N72"/>
  <c r="N48"/>
  <c r="N110"/>
  <c r="N69"/>
  <c r="N74"/>
  <c r="N117"/>
  <c r="N104"/>
  <c r="N118"/>
  <c r="N116"/>
  <c r="N101"/>
  <c r="N148"/>
  <c r="E85"/>
  <c r="E121"/>
  <c r="I171"/>
  <c r="I106"/>
  <c r="I12"/>
  <c r="I32"/>
  <c r="G157"/>
  <c r="E50"/>
  <c r="E170"/>
  <c r="E163"/>
  <c r="E52"/>
  <c r="E16"/>
  <c r="E159"/>
  <c r="E161"/>
  <c r="E23"/>
  <c r="E75"/>
  <c r="E8"/>
  <c r="E118"/>
  <c r="E31"/>
  <c r="E21"/>
  <c r="E107"/>
  <c r="E89"/>
  <c r="E56"/>
  <c r="E20"/>
  <c r="E143"/>
  <c r="I137"/>
  <c r="I51"/>
  <c r="I79"/>
  <c r="I142"/>
  <c r="I104"/>
  <c r="I68"/>
  <c r="I126"/>
  <c r="I38"/>
  <c r="I28"/>
  <c r="I88"/>
  <c r="I141"/>
  <c r="I41"/>
  <c r="I169"/>
  <c r="I46"/>
  <c r="I81"/>
  <c r="I135"/>
  <c r="I15"/>
  <c r="I57"/>
  <c r="I64"/>
  <c r="I98"/>
  <c r="I17"/>
  <c r="I61"/>
  <c r="I14"/>
  <c r="I154"/>
  <c r="I63"/>
  <c r="I160"/>
  <c r="I6"/>
  <c r="I148"/>
  <c r="I113"/>
  <c r="I146"/>
  <c r="I92"/>
  <c r="I97"/>
  <c r="N150"/>
  <c r="N163"/>
  <c r="G163"/>
  <c r="N158"/>
  <c r="N161"/>
  <c r="G159"/>
  <c r="N165"/>
  <c r="N159"/>
  <c r="L27"/>
  <c r="L83"/>
  <c r="L99"/>
  <c r="L107"/>
  <c r="L73"/>
  <c r="L76"/>
  <c r="L109"/>
  <c r="L102"/>
  <c r="L119"/>
  <c r="L134"/>
  <c r="L144"/>
  <c r="L140"/>
  <c r="L145"/>
  <c r="L159"/>
  <c r="L170"/>
  <c r="L54"/>
  <c r="L31"/>
  <c r="L157"/>
  <c r="L127"/>
  <c r="L152"/>
  <c r="L135"/>
  <c r="L82"/>
  <c r="L86"/>
  <c r="L49"/>
  <c r="L70"/>
  <c r="L37"/>
  <c r="L13"/>
  <c r="L63"/>
  <c r="L33"/>
  <c r="L20"/>
  <c r="L172"/>
  <c r="L153"/>
  <c r="L143"/>
  <c r="L112"/>
  <c r="L79"/>
  <c r="L128"/>
  <c r="L103"/>
  <c r="L43"/>
  <c r="O43" s="1"/>
  <c r="L36"/>
  <c r="L21"/>
  <c r="L10"/>
  <c r="L19"/>
  <c r="L64"/>
  <c r="L66"/>
  <c r="L48"/>
  <c r="L110"/>
  <c r="L69"/>
  <c r="L74"/>
  <c r="L117"/>
  <c r="L104"/>
  <c r="L118"/>
  <c r="L116"/>
  <c r="L101"/>
  <c r="L154"/>
  <c r="L161"/>
  <c r="L168"/>
  <c r="L35"/>
  <c r="L169"/>
  <c r="L151"/>
  <c r="L132"/>
  <c r="L125"/>
  <c r="L98"/>
  <c r="L95"/>
  <c r="L111"/>
  <c r="L52"/>
  <c r="L56"/>
  <c r="L25"/>
  <c r="L9"/>
  <c r="L46"/>
  <c r="L28"/>
  <c r="L18"/>
  <c r="L166"/>
  <c r="L156"/>
  <c r="L129"/>
  <c r="L105"/>
  <c r="L65"/>
  <c r="L47"/>
  <c r="L60"/>
  <c r="L44"/>
  <c r="L26"/>
  <c r="L29"/>
  <c r="L14"/>
  <c r="L78"/>
  <c r="L58"/>
  <c r="L88"/>
  <c r="L97"/>
  <c r="L71"/>
  <c r="L94"/>
  <c r="L121"/>
  <c r="L61"/>
  <c r="L124"/>
  <c r="L141"/>
  <c r="L106"/>
  <c r="L138"/>
  <c r="L149"/>
  <c r="L167"/>
  <c r="L173"/>
  <c r="L38"/>
  <c r="L164"/>
  <c r="L147"/>
  <c r="L133"/>
  <c r="L130"/>
  <c r="L80"/>
  <c r="L90"/>
  <c r="L42"/>
  <c r="L100"/>
  <c r="L40"/>
  <c r="L17"/>
  <c r="L174"/>
  <c r="L53"/>
  <c r="L23"/>
  <c r="L11"/>
  <c r="L165"/>
  <c r="L136"/>
  <c r="L114"/>
  <c r="L93"/>
  <c r="L113"/>
  <c r="L77"/>
  <c r="L68"/>
  <c r="L67"/>
  <c r="L45"/>
  <c r="L15"/>
  <c r="L6"/>
  <c r="L41"/>
  <c r="L92"/>
  <c r="L72"/>
  <c r="L50"/>
  <c r="L91"/>
  <c r="L81"/>
  <c r="L87"/>
  <c r="L120"/>
  <c r="L108"/>
  <c r="L115"/>
  <c r="L139"/>
  <c r="L148"/>
  <c r="L163"/>
  <c r="L162"/>
  <c r="L171"/>
  <c r="L24"/>
  <c r="O24" s="1"/>
  <c r="L158"/>
  <c r="L142"/>
  <c r="L126"/>
  <c r="L84"/>
  <c r="L96"/>
  <c r="L137"/>
  <c r="L62"/>
  <c r="L75"/>
  <c r="L39"/>
  <c r="L22"/>
  <c r="L59"/>
  <c r="L30"/>
  <c r="L16"/>
  <c r="L7"/>
  <c r="L160"/>
  <c r="L131"/>
  <c r="L123"/>
  <c r="L122"/>
  <c r="L89"/>
  <c r="L55"/>
  <c r="L57"/>
  <c r="L51"/>
  <c r="L32"/>
  <c r="L12"/>
  <c r="L8"/>
  <c r="L34"/>
  <c r="O34" s="1"/>
  <c r="L85"/>
  <c r="L146"/>
  <c r="L150"/>
  <c r="L155"/>
  <c r="I13"/>
  <c r="I66"/>
  <c r="I108"/>
  <c r="I120"/>
  <c r="I87"/>
  <c r="G160"/>
  <c r="G158"/>
  <c r="G164"/>
  <c r="E99"/>
  <c r="E112"/>
  <c r="E25"/>
  <c r="G161"/>
  <c r="O167" l="1"/>
  <c r="O123"/>
  <c r="O139"/>
  <c r="O94"/>
  <c r="O166"/>
  <c r="O152"/>
  <c r="O140"/>
  <c r="O107"/>
  <c r="O13"/>
  <c r="O6"/>
  <c r="O155"/>
  <c r="O25"/>
  <c r="O142"/>
  <c r="O113"/>
  <c r="O173"/>
  <c r="O121"/>
  <c r="O143"/>
  <c r="O64"/>
  <c r="O85"/>
  <c r="O83"/>
  <c r="O39"/>
  <c r="O150"/>
  <c r="O8"/>
  <c r="O130"/>
  <c r="O122"/>
  <c r="O7"/>
  <c r="O137"/>
  <c r="O35"/>
  <c r="O135"/>
  <c r="O114"/>
  <c r="O76"/>
  <c r="O108"/>
  <c r="O100"/>
  <c r="O169"/>
  <c r="O88"/>
  <c r="O22"/>
  <c r="O115"/>
  <c r="O106"/>
  <c r="O47"/>
  <c r="O156"/>
  <c r="O125"/>
  <c r="O27"/>
  <c r="O12"/>
  <c r="O131"/>
  <c r="O75"/>
  <c r="O148"/>
  <c r="O50"/>
  <c r="O105"/>
  <c r="O30"/>
  <c r="O149"/>
  <c r="O71"/>
  <c r="O79"/>
  <c r="O127"/>
  <c r="O14"/>
  <c r="O51"/>
  <c r="O81"/>
  <c r="O92"/>
  <c r="O133"/>
  <c r="O99"/>
  <c r="O57"/>
  <c r="O90"/>
  <c r="O87"/>
  <c r="O146"/>
  <c r="O55"/>
  <c r="O68"/>
  <c r="O23"/>
  <c r="O40"/>
  <c r="O80"/>
  <c r="O124"/>
  <c r="O78"/>
  <c r="O44"/>
  <c r="O151"/>
  <c r="O36"/>
  <c r="O86"/>
  <c r="O170"/>
  <c r="O144"/>
  <c r="O109"/>
  <c r="O165"/>
  <c r="O62"/>
  <c r="O162"/>
  <c r="O42"/>
  <c r="O29"/>
  <c r="O46"/>
  <c r="O52"/>
  <c r="O101"/>
  <c r="O117"/>
  <c r="O48"/>
  <c r="O10"/>
  <c r="O103"/>
  <c r="O33"/>
  <c r="O70"/>
  <c r="O31"/>
  <c r="O145"/>
  <c r="O119"/>
  <c r="O73"/>
  <c r="O74"/>
  <c r="O174"/>
  <c r="O93"/>
  <c r="O158"/>
  <c r="O45"/>
  <c r="O54"/>
  <c r="O161"/>
  <c r="O84"/>
  <c r="O18"/>
  <c r="O95"/>
  <c r="O118"/>
  <c r="O69"/>
  <c r="O172"/>
  <c r="O160"/>
  <c r="O66"/>
  <c r="O32"/>
  <c r="O89"/>
  <c r="O59"/>
  <c r="O126"/>
  <c r="O171"/>
  <c r="O72"/>
  <c r="O15"/>
  <c r="O77"/>
  <c r="O136"/>
  <c r="O53"/>
  <c r="O38"/>
  <c r="O138"/>
  <c r="O61"/>
  <c r="O97"/>
  <c r="O60"/>
  <c r="O129"/>
  <c r="O28"/>
  <c r="O56"/>
  <c r="O98"/>
  <c r="O154"/>
  <c r="O104"/>
  <c r="O110"/>
  <c r="O19"/>
  <c r="O20"/>
  <c r="O37"/>
  <c r="O82"/>
  <c r="O157"/>
  <c r="O159"/>
  <c r="O134"/>
  <c r="O112"/>
  <c r="O164"/>
  <c r="O120"/>
  <c r="O16"/>
  <c r="O96"/>
  <c r="O163"/>
  <c r="O91"/>
  <c r="O41"/>
  <c r="O67"/>
  <c r="O11"/>
  <c r="O17"/>
  <c r="O147"/>
  <c r="O141"/>
  <c r="O58"/>
  <c r="O26"/>
  <c r="O65"/>
  <c r="O9"/>
  <c r="O111"/>
  <c r="O132"/>
  <c r="O168"/>
  <c r="O116"/>
  <c r="O21"/>
  <c r="O128"/>
  <c r="O153"/>
  <c r="O63"/>
  <c r="O49"/>
  <c r="O102"/>
</calcChain>
</file>

<file path=xl/sharedStrings.xml><?xml version="1.0" encoding="utf-8"?>
<sst xmlns="http://schemas.openxmlformats.org/spreadsheetml/2006/main" count="337" uniqueCount="195">
  <si>
    <t>Town</t>
  </si>
  <si>
    <t>PIC Rank</t>
  </si>
  <si>
    <t>Hartford</t>
  </si>
  <si>
    <t>Bridgeport</t>
  </si>
  <si>
    <t>New Haven</t>
  </si>
  <si>
    <t>New Britain</t>
  </si>
  <si>
    <t>Waterbury</t>
  </si>
  <si>
    <t>New London</t>
  </si>
  <si>
    <t>Meriden</t>
  </si>
  <si>
    <t>Windham</t>
  </si>
  <si>
    <t>East Hartford</t>
  </si>
  <si>
    <t>Ansonia</t>
  </si>
  <si>
    <t>Norwich</t>
  </si>
  <si>
    <t>West Haven</t>
  </si>
  <si>
    <t>Killingly</t>
  </si>
  <si>
    <t>Voluntown</t>
  </si>
  <si>
    <t>Derby</t>
  </si>
  <si>
    <t>East Haven</t>
  </si>
  <si>
    <t>Sprague</t>
  </si>
  <si>
    <t>Winchester</t>
  </si>
  <si>
    <t>Bristol</t>
  </si>
  <si>
    <t>Putnam</t>
  </si>
  <si>
    <t>Torrington</t>
  </si>
  <si>
    <t>Plymouth</t>
  </si>
  <si>
    <t>Naugatuck</t>
  </si>
  <si>
    <t>Plainfield</t>
  </si>
  <si>
    <t>Hamden</t>
  </si>
  <si>
    <t>Manchester</t>
  </si>
  <si>
    <t>Plainville</t>
  </si>
  <si>
    <t>Stratford</t>
  </si>
  <si>
    <t>Sterling</t>
  </si>
  <si>
    <t>Middletown</t>
  </si>
  <si>
    <t>Seymour</t>
  </si>
  <si>
    <t>Thomaston</t>
  </si>
  <si>
    <t>Vernon</t>
  </si>
  <si>
    <t>Griswold</t>
  </si>
  <si>
    <t>Bloomfield</t>
  </si>
  <si>
    <t>Enfield</t>
  </si>
  <si>
    <t>Stafford</t>
  </si>
  <si>
    <t>Canterbury</t>
  </si>
  <si>
    <t>East Hampton</t>
  </si>
  <si>
    <t>Colchester</t>
  </si>
  <si>
    <t>Montville</t>
  </si>
  <si>
    <t>East Windsor</t>
  </si>
  <si>
    <t>Thompson</t>
  </si>
  <si>
    <t>Milford</t>
  </si>
  <si>
    <t>Hampton</t>
  </si>
  <si>
    <t>Portland</t>
  </si>
  <si>
    <t>Beacon Falls</t>
  </si>
  <si>
    <t>Ashford</t>
  </si>
  <si>
    <t>Chaplin</t>
  </si>
  <si>
    <t>Newington</t>
  </si>
  <si>
    <t>Windsor</t>
  </si>
  <si>
    <t>100dth Percentile</t>
  </si>
  <si>
    <t>1st Percentile</t>
  </si>
  <si>
    <t>Variance</t>
  </si>
  <si>
    <t>Andover</t>
  </si>
  <si>
    <t>Avon</t>
  </si>
  <si>
    <t>Barkhamsted</t>
  </si>
  <si>
    <t>Berlin</t>
  </si>
  <si>
    <t>Bethany</t>
  </si>
  <si>
    <t>Bethel</t>
  </si>
  <si>
    <t>Bethlehem</t>
  </si>
  <si>
    <t>Bolton</t>
  </si>
  <si>
    <t>Bozrah</t>
  </si>
  <si>
    <t>Branford</t>
  </si>
  <si>
    <t>Bridgewater</t>
  </si>
  <si>
    <t>Brookfield</t>
  </si>
  <si>
    <t>Brooklyn</t>
  </si>
  <si>
    <t>Burlington</t>
  </si>
  <si>
    <t>Canaan</t>
  </si>
  <si>
    <t>Canton</t>
  </si>
  <si>
    <t>Cheshire</t>
  </si>
  <si>
    <t>Chester</t>
  </si>
  <si>
    <t>Clinton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</si>
  <si>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</si>
  <si>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</si>
  <si>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</si>
  <si>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</si>
  <si>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</si>
  <si>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</si>
  <si>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</si>
  <si>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</si>
  <si>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Durham</t>
  </si>
  <si>
    <t>Eastford</t>
  </si>
  <si>
    <t>East Granby</t>
  </si>
  <si>
    <t>East Haddam</t>
  </si>
  <si>
    <t>East Lyme</t>
  </si>
  <si>
    <t>Easton</t>
  </si>
  <si>
    <t>Ellington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</si>
  <si>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</si>
  <si>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</si>
  <si>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</si>
  <si>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</si>
  <si>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</si>
  <si>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</si>
  <si>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</si>
  <si>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</si>
  <si>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 xml:space="preserve">Groton </t>
  </si>
  <si>
    <t>Guilford</t>
  </si>
  <si>
    <t>Haddam</t>
  </si>
  <si>
    <t>Hartland</t>
  </si>
  <si>
    <t>Harwinton</t>
  </si>
  <si>
    <t>Hebron</t>
  </si>
  <si>
    <t>Kent</t>
  </si>
  <si>
    <t>Killingworth</t>
  </si>
  <si>
    <t>Lebanon</t>
  </si>
  <si>
    <t>Ledyard</t>
  </si>
  <si>
    <t>Lisbon</t>
  </si>
  <si>
    <t>Litchfield</t>
  </si>
  <si>
    <t>Lyme</t>
  </si>
  <si>
    <t>Madison</t>
  </si>
  <si>
    <t>Mansfield</t>
  </si>
  <si>
    <t>Marlborough</t>
  </si>
  <si>
    <t>Middlebury</t>
  </si>
  <si>
    <t>Middlefield</t>
  </si>
  <si>
    <t>Monroe</t>
  </si>
  <si>
    <t>Morris</t>
  </si>
  <si>
    <t>New Canaan</t>
  </si>
  <si>
    <t>New Fairfield</t>
  </si>
  <si>
    <t>New Hartford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</si>
  <si>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</si>
  <si>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</si>
  <si>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</si>
  <si>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</si>
  <si>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</si>
  <si>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</si>
  <si>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</si>
  <si>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</si>
  <si>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Old Lyme</t>
  </si>
  <si>
    <t>Old Saybrook</t>
  </si>
  <si>
    <t>Orange</t>
  </si>
  <si>
    <t>Oxford</t>
  </si>
  <si>
    <t>Pomfret</t>
  </si>
  <si>
    <t>Preston</t>
  </si>
  <si>
    <t>Prospect</t>
  </si>
  <si>
    <t>Redding</t>
  </si>
  <si>
    <t>Ridgefield</t>
  </si>
  <si>
    <t>Rocky Hill</t>
  </si>
  <si>
    <t>Roxbury</t>
  </si>
  <si>
    <t>Salem</t>
  </si>
  <si>
    <t>Salisbury</t>
  </si>
  <si>
    <t>Scotland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</si>
  <si>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</si>
  <si>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</si>
  <si>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</si>
  <si>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</si>
  <si>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</si>
  <si>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</si>
  <si>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</si>
  <si>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</si>
  <si>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Stamford</t>
  </si>
  <si>
    <t>Stonington</t>
  </si>
  <si>
    <t>Suffield</t>
  </si>
  <si>
    <t>Tolland</t>
  </si>
  <si>
    <t>Trumbull</t>
  </si>
  <si>
    <t>Union</t>
  </si>
  <si>
    <t>Wallingford</t>
  </si>
  <si>
    <t>Warren</t>
  </si>
  <si>
    <t>Washington</t>
  </si>
  <si>
    <t>Waterford</t>
  </si>
  <si>
    <t>Watertown</t>
  </si>
  <si>
    <t>Westbrook</t>
  </si>
  <si>
    <t>West Hartford</t>
  </si>
  <si>
    <t>Weston</t>
  </si>
  <si>
    <t>Westport</t>
  </si>
  <si>
    <t>Wethersfield</t>
  </si>
  <si>
    <t>Willington</t>
  </si>
  <si>
    <t>Wilton</t>
  </si>
  <si>
    <t>Windsor Locks</t>
  </si>
  <si>
    <t>Wolcott</t>
  </si>
  <si>
    <t>Woodbridge</t>
  </si>
  <si>
    <t>Woodbury</t>
  </si>
  <si>
    <t>Woodstock</t>
  </si>
  <si>
    <t>Yes</t>
  </si>
  <si>
    <t>No</t>
  </si>
  <si>
    <t>PCI Points</t>
  </si>
  <si>
    <t>AENGLC Points</t>
  </si>
  <si>
    <t>EMR Points</t>
  </si>
  <si>
    <t>Per Capita AFDC Points</t>
  </si>
  <si>
    <t>Unemp. Rate Points</t>
  </si>
  <si>
    <t>Eligible for STEAP election -- CGS §4-66g(b)</t>
  </si>
  <si>
    <t xml:space="preserve">Pursuant to CGS §7-545, the following towns are </t>
  </si>
  <si>
    <t xml:space="preserve">Milford </t>
  </si>
  <si>
    <t>2010 Population</t>
  </si>
  <si>
    <t>2010 Per Capita Income (PCI)</t>
  </si>
  <si>
    <t>also designated as FY 14 Public Investment Communities:</t>
  </si>
  <si>
    <t>13-14 Unemp. Rate</t>
  </si>
  <si>
    <t>FY 12 EMR</t>
  </si>
  <si>
    <t>FY 15 AENGLC</t>
  </si>
  <si>
    <t xml:space="preserve">FY 15 Total Index Points </t>
  </si>
  <si>
    <t>AFDC Count Oct 13 &amp; May 14</t>
  </si>
  <si>
    <t>13-14 Per Capita AFDC</t>
  </si>
  <si>
    <t>FY 15 PIC Rank</t>
  </si>
  <si>
    <t xml:space="preserve">FY 15 Total PIC Index Points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</si>
</sst>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sz val="9"/>
      <name val="Trebuchet MS"/>
      <family val="2"/>
    </font>
    <font>
      <sz val="9"/>
      <color indexed="12"/>
      <name val="Trebuchet MS"/>
      <family val="2"/>
    </font>
    <font>
      <sz val="9"/>
      <color indexed="20"/>
      <name val="Trebuchet MS"/>
      <family val="2"/>
    </font>
    <font>
      <sz val="9"/>
      <name val="Calibri"/>
      <family val="2"/>
      <scheme val="minor"/>
    </font>
    <font>
      <sz val="11"/>
      <color rgb="FF000000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4" fontId="1" fillId="0" borderId="0" xfId="0" applyNumberFormat="1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4" fontId="1" fillId="0" borderId="0" xfId="0" applyNumberFormat="1" applyFont="1"/>
    <xf numFmtId="2" fontId="1" fillId="0" borderId="0" xfId="0" quotePrefix="1" applyNumberFormat="1" applyFont="1" applyAlignment="1">
      <alignment horizontal="centerContinuous"/>
    </xf>
    <xf numFmtId="10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2" fontId="1" fillId="0" borderId="0" xfId="0" applyNumberFormat="1" applyFont="1"/>
    <xf numFmtId="0" fontId="1" fillId="0" borderId="0" xfId="0" applyFont="1" applyAlignment="1">
      <alignment horizontal="right"/>
    </xf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top" wrapText="1"/>
    </xf>
    <xf numFmtId="4" fontId="4" fillId="0" borderId="0" xfId="0" applyNumberFormat="1" applyFont="1" applyFill="1" applyAlignment="1">
      <alignment horizontal="center" vertical="top" wrapText="1"/>
    </xf>
    <xf numFmtId="2" fontId="4" fillId="0" borderId="0" xfId="0" applyNumberFormat="1" applyFont="1" applyFill="1" applyAlignment="1">
      <alignment horizontal="center" vertical="top" wrapText="1"/>
    </xf>
    <xf numFmtId="0" fontId="4" fillId="0" borderId="0" xfId="0" applyFont="1"/>
    <xf numFmtId="2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0" fontId="1" fillId="0" borderId="0" xfId="0" applyFont="1" applyAlignment="1">
      <alignment horizontal="left" vertical="top" wrapText="1"/>
    </xf>
    <xf numFmtId="10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4" fontId="4" fillId="0" borderId="0" xfId="0" applyNumberFormat="1" applyFont="1"/>
    <xf numFmtId="3" fontId="4" fillId="0" borderId="0" xfId="0" applyNumberFormat="1" applyFont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2" fontId="4" fillId="0" borderId="0" xfId="0" quotePrefix="1" applyNumberFormat="1" applyFont="1" applyBorder="1" applyAlignment="1">
      <alignment horizontal="centerContinuous"/>
    </xf>
    <xf numFmtId="10" fontId="4" fillId="0" borderId="0" xfId="0" applyNumberFormat="1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164" fontId="4" fillId="0" borderId="0" xfId="0" applyNumberFormat="1" applyFont="1"/>
    <xf numFmtId="2" fontId="4" fillId="0" borderId="1" xfId="0" quotePrefix="1" applyNumberFormat="1" applyFont="1" applyBorder="1" applyAlignment="1">
      <alignment horizontal="centerContinuous"/>
    </xf>
    <xf numFmtId="3" fontId="4" fillId="0" borderId="0" xfId="0" applyNumberFormat="1" applyFont="1" applyBorder="1" applyAlignment="1">
      <alignment horizontal="centerContinuous"/>
    </xf>
    <xf numFmtId="2" fontId="4" fillId="0" borderId="0" xfId="0" quotePrefix="1" applyNumberFormat="1" applyFont="1" applyAlignment="1">
      <alignment horizontal="centerContinuous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5" fillId="0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1" fillId="0" borderId="0" xfId="0" applyFont="1" applyAlignment="1">
      <alignment horizontal="center"/>
    </xf>
    <xf numFmtId="10" fontId="4" fillId="0" borderId="0" xfId="0" applyNumberFormat="1" applyFont="1" applyFill="1" applyAlignment="1">
      <alignment horizontal="center" vertical="top" wrapText="1"/>
    </xf>
    <xf numFmtId="37" fontId="6" fillId="0" borderId="0" xfId="0" applyNumberFormat="1" applyFont="1" applyFill="1" applyBorder="1" applyProtection="1"/>
    <xf numFmtId="10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0" borderId="0" xfId="0" quotePrefix="1" applyFont="1"/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abSelected="1" workbookViewId="0">
      <selection activeCell="G20" sqref="G20"/>
    </sheetView>
  </sheetViews>
  <sheetFormatPr defaultColWidth="8.85546875" defaultRowHeight="12.95" customHeight="1"/>
  <cols>
    <col min="1" max="1" width="11.7109375" style="2" bestFit="1" customWidth="1"/>
    <col min="2" max="2" width="11.85546875" style="2" bestFit="1" customWidth="1"/>
    <col min="3" max="3" width="11.85546875" style="2" customWidth="1"/>
    <col min="4" max="4" width="16.28515625" style="2" customWidth="1"/>
    <col min="5" max="5" width="21" style="2" hidden="1" customWidth="1"/>
    <col min="6" max="6" width="8.85546875" style="2" customWidth="1"/>
    <col min="7" max="7" width="11.140625" style="2" customWidth="1"/>
    <col min="8" max="8" width="11.42578125" style="2" customWidth="1"/>
    <col min="9" max="10" width="12.140625" style="2" customWidth="1"/>
    <col min="11" max="16384" width="8.85546875" style="2"/>
  </cols>
  <sheetData>
    <row r="1" spans="1:19" ht="42.75" customHeight="1">
      <c r="A1" s="10" t="s">
        <v>193</v>
      </c>
      <c r="B1" s="10" t="s">
        <v>0</v>
      </c>
      <c r="C1" s="11" t="s">
        <v>194</v>
      </c>
      <c r="D1" s="10" t="s">
        <v>181</v>
      </c>
      <c r="E1" s="18" t="s">
        <v>181</v>
      </c>
      <c r="F1" s="11"/>
      <c r="G1" s="10"/>
    </row>
    <row r="2" spans="1:19" ht="15">
      <c r="A2" s="24">
        <v>14</v>
      </c>
      <c r="B2" s="24" t="s">
        <v>11</v>
      </c>
      <c r="C2" s="27">
        <v>304.51705787505875</v>
      </c>
      <c r="D2" s="2" t="s">
        <v>175</v>
      </c>
      <c r="E2" s="19" t="s">
        <v>174</v>
      </c>
      <c r="F2" s="24"/>
      <c r="G2" s="24"/>
      <c r="H2" s="27"/>
      <c r="I2" s="4"/>
      <c r="J2" s="5"/>
      <c r="K2" s="4"/>
      <c r="L2" s="8"/>
      <c r="M2" s="4"/>
      <c r="N2" s="3"/>
      <c r="O2" s="9"/>
      <c r="P2" s="4"/>
      <c r="Q2" s="6"/>
      <c r="R2" s="4"/>
      <c r="S2" s="7"/>
    </row>
    <row r="3" spans="1:19" ht="12.95" customHeight="1">
      <c r="A3" s="24">
        <v>37</v>
      </c>
      <c r="B3" s="24" t="s">
        <v>49</v>
      </c>
      <c r="C3" s="27">
        <v>262.53198078531381</v>
      </c>
      <c r="D3" s="2" t="s">
        <v>174</v>
      </c>
      <c r="E3" s="19" t="s">
        <v>174</v>
      </c>
      <c r="F3" s="24"/>
      <c r="G3" s="24"/>
      <c r="H3" s="27"/>
      <c r="L3" s="14"/>
    </row>
    <row r="4" spans="1:19" ht="12.95" customHeight="1">
      <c r="A4" s="24">
        <v>38</v>
      </c>
      <c r="B4" s="24" t="s">
        <v>48</v>
      </c>
      <c r="C4" s="27">
        <v>259.38869863855257</v>
      </c>
      <c r="D4" s="2" t="s">
        <v>174</v>
      </c>
      <c r="E4" s="19" t="s">
        <v>174</v>
      </c>
      <c r="F4" s="24"/>
      <c r="G4" s="24"/>
      <c r="H4" s="27"/>
      <c r="L4" s="14"/>
    </row>
    <row r="5" spans="1:19" ht="12.95" customHeight="1">
      <c r="A5" s="24">
        <v>22</v>
      </c>
      <c r="B5" s="24" t="s">
        <v>36</v>
      </c>
      <c r="C5" s="27">
        <v>283.88672305130132</v>
      </c>
      <c r="D5" s="2" t="s">
        <v>174</v>
      </c>
      <c r="E5" s="19" t="s">
        <v>174</v>
      </c>
      <c r="F5" s="24"/>
      <c r="G5" s="24"/>
      <c r="H5" s="27"/>
      <c r="L5" s="14"/>
    </row>
    <row r="6" spans="1:19" ht="12.95" customHeight="1">
      <c r="A6" s="24">
        <v>5</v>
      </c>
      <c r="B6" s="24" t="s">
        <v>3</v>
      </c>
      <c r="C6" s="27">
        <v>386.95914520688825</v>
      </c>
      <c r="D6" s="2" t="s">
        <v>175</v>
      </c>
      <c r="E6" s="19" t="s">
        <v>175</v>
      </c>
      <c r="F6" s="24"/>
      <c r="G6" s="24"/>
      <c r="H6" s="27"/>
      <c r="L6" s="14"/>
    </row>
    <row r="7" spans="1:19" ht="12.95" customHeight="1">
      <c r="A7" s="24">
        <v>20</v>
      </c>
      <c r="B7" s="24" t="s">
        <v>20</v>
      </c>
      <c r="C7" s="27">
        <v>290.48755584895963</v>
      </c>
      <c r="D7" s="2" t="s">
        <v>175</v>
      </c>
      <c r="E7" s="19" t="s">
        <v>174</v>
      </c>
      <c r="F7" s="24"/>
      <c r="G7" s="24"/>
      <c r="H7" s="27"/>
      <c r="L7" s="14"/>
    </row>
    <row r="8" spans="1:19" ht="12.95" customHeight="1">
      <c r="A8" s="24">
        <v>28</v>
      </c>
      <c r="B8" s="24" t="s">
        <v>68</v>
      </c>
      <c r="C8" s="27">
        <v>276.14833140907967</v>
      </c>
      <c r="D8" s="2" t="s">
        <v>174</v>
      </c>
      <c r="E8" s="19" t="s">
        <v>174</v>
      </c>
      <c r="F8" s="24"/>
      <c r="G8" s="24"/>
      <c r="H8" s="27"/>
      <c r="L8" s="14"/>
    </row>
    <row r="9" spans="1:19" ht="12.95" customHeight="1">
      <c r="A9" s="24">
        <v>34</v>
      </c>
      <c r="B9" s="24" t="s">
        <v>50</v>
      </c>
      <c r="C9" s="27">
        <v>266.72461351695591</v>
      </c>
      <c r="D9" s="2" t="s">
        <v>174</v>
      </c>
      <c r="E9" s="19" t="s">
        <v>174</v>
      </c>
      <c r="F9" s="24"/>
      <c r="G9" s="24"/>
      <c r="H9" s="27"/>
      <c r="L9" s="14"/>
    </row>
    <row r="10" spans="1:19" ht="12.95" customHeight="1">
      <c r="A10" s="24">
        <v>15</v>
      </c>
      <c r="B10" s="24" t="s">
        <v>16</v>
      </c>
      <c r="C10" s="27">
        <v>299.65479023571584</v>
      </c>
      <c r="D10" s="2" t="s">
        <v>174</v>
      </c>
      <c r="E10" s="19" t="s">
        <v>174</v>
      </c>
      <c r="F10" s="24"/>
      <c r="G10" s="24"/>
      <c r="H10" s="27"/>
      <c r="L10" s="14"/>
    </row>
    <row r="11" spans="1:19" ht="12.95" customHeight="1">
      <c r="A11" s="24">
        <v>8</v>
      </c>
      <c r="B11" s="24" t="s">
        <v>10</v>
      </c>
      <c r="C11" s="27">
        <v>344.55190540844978</v>
      </c>
      <c r="D11" s="2" t="s">
        <v>175</v>
      </c>
      <c r="E11" s="19" t="s">
        <v>175</v>
      </c>
      <c r="F11" s="24"/>
      <c r="G11" s="24"/>
      <c r="H11" s="27"/>
      <c r="L11" s="14"/>
    </row>
    <row r="12" spans="1:19" ht="12.95" customHeight="1">
      <c r="A12" s="24">
        <v>21</v>
      </c>
      <c r="B12" s="24" t="s">
        <v>17</v>
      </c>
      <c r="C12" s="27">
        <v>284.7199687526757</v>
      </c>
      <c r="D12" s="2" t="s">
        <v>174</v>
      </c>
      <c r="E12" s="19" t="s">
        <v>174</v>
      </c>
      <c r="F12" s="24"/>
      <c r="G12" s="24"/>
      <c r="H12" s="27"/>
      <c r="L12" s="14"/>
    </row>
    <row r="13" spans="1:19" ht="12.95" customHeight="1">
      <c r="A13" s="24">
        <v>40</v>
      </c>
      <c r="B13" s="24" t="s">
        <v>37</v>
      </c>
      <c r="C13" s="27">
        <v>258.8620417824456</v>
      </c>
      <c r="D13" s="2" t="s">
        <v>175</v>
      </c>
      <c r="E13" s="19" t="s">
        <v>174</v>
      </c>
      <c r="F13" s="24"/>
      <c r="G13" s="24"/>
      <c r="H13" s="27"/>
      <c r="L13" s="14"/>
    </row>
    <row r="14" spans="1:19" ht="12.95" customHeight="1">
      <c r="A14" s="24">
        <v>29</v>
      </c>
      <c r="B14" s="24" t="s">
        <v>35</v>
      </c>
      <c r="C14" s="27">
        <v>275.7385077985175</v>
      </c>
      <c r="D14" s="2" t="s">
        <v>174</v>
      </c>
      <c r="E14" s="19" t="s">
        <v>174</v>
      </c>
      <c r="F14" s="24"/>
      <c r="G14" s="24"/>
      <c r="H14" s="27"/>
      <c r="L14" s="14"/>
    </row>
    <row r="15" spans="1:19" ht="12.95" customHeight="1">
      <c r="A15" s="24">
        <v>42</v>
      </c>
      <c r="B15" s="63" t="s">
        <v>98</v>
      </c>
      <c r="C15" s="27">
        <v>257.99289465065601</v>
      </c>
      <c r="D15" s="2" t="s">
        <v>175</v>
      </c>
      <c r="E15" s="19" t="s">
        <v>175</v>
      </c>
      <c r="F15" s="24"/>
      <c r="G15" s="24"/>
      <c r="H15" s="27"/>
      <c r="L15" s="14"/>
    </row>
    <row r="16" spans="1:19" ht="12.95" customHeight="1">
      <c r="A16" s="24">
        <v>27</v>
      </c>
      <c r="B16" s="24" t="s">
        <v>26</v>
      </c>
      <c r="C16" s="27">
        <v>276.69114920104892</v>
      </c>
      <c r="D16" s="2" t="s">
        <v>174</v>
      </c>
      <c r="E16" s="19" t="s">
        <v>174</v>
      </c>
      <c r="F16" s="24"/>
      <c r="G16" s="24"/>
      <c r="H16" s="27"/>
      <c r="L16" s="14"/>
    </row>
    <row r="17" spans="1:12" ht="12.95" customHeight="1">
      <c r="A17" s="24">
        <v>1</v>
      </c>
      <c r="B17" s="24" t="s">
        <v>2</v>
      </c>
      <c r="C17" s="27">
        <v>500</v>
      </c>
      <c r="D17" s="2" t="s">
        <v>175</v>
      </c>
      <c r="E17" s="19" t="s">
        <v>175</v>
      </c>
      <c r="F17" s="24"/>
      <c r="G17" s="24"/>
      <c r="H17" s="27"/>
      <c r="L17" s="14"/>
    </row>
    <row r="18" spans="1:12" ht="12.95" customHeight="1">
      <c r="A18" s="24">
        <v>16</v>
      </c>
      <c r="B18" s="24" t="s">
        <v>14</v>
      </c>
      <c r="C18" s="27">
        <v>296.24690636535405</v>
      </c>
      <c r="D18" s="2" t="s">
        <v>175</v>
      </c>
      <c r="E18" s="19" t="s">
        <v>175</v>
      </c>
      <c r="F18" s="24"/>
      <c r="G18" s="24"/>
      <c r="H18" s="27"/>
      <c r="L18" s="14"/>
    </row>
    <row r="19" spans="1:12" ht="12.95" customHeight="1">
      <c r="A19" s="24">
        <v>26</v>
      </c>
      <c r="B19" s="24" t="s">
        <v>27</v>
      </c>
      <c r="C19" s="27">
        <v>277.66815888269679</v>
      </c>
      <c r="D19" s="2" t="s">
        <v>175</v>
      </c>
      <c r="E19" s="19" t="s">
        <v>175</v>
      </c>
      <c r="F19" s="24"/>
      <c r="G19" s="24"/>
      <c r="H19" s="27"/>
      <c r="L19" s="14"/>
    </row>
    <row r="20" spans="1:12" ht="12.95" customHeight="1">
      <c r="A20" s="24">
        <v>9</v>
      </c>
      <c r="B20" s="24" t="s">
        <v>8</v>
      </c>
      <c r="C20" s="27">
        <v>328.54883721690743</v>
      </c>
      <c r="D20" s="2" t="s">
        <v>175</v>
      </c>
      <c r="E20" s="19" t="s">
        <v>175</v>
      </c>
      <c r="F20" s="24"/>
      <c r="G20" s="24"/>
      <c r="H20" s="27"/>
      <c r="L20" s="14"/>
    </row>
    <row r="21" spans="1:12" ht="12.95" customHeight="1">
      <c r="A21" s="24">
        <v>31</v>
      </c>
      <c r="B21" s="24" t="s">
        <v>31</v>
      </c>
      <c r="C21" s="27">
        <v>273.36604293785115</v>
      </c>
      <c r="D21" s="2" t="s">
        <v>175</v>
      </c>
      <c r="E21" s="19" t="s">
        <v>175</v>
      </c>
      <c r="F21" s="24"/>
      <c r="G21" s="37"/>
      <c r="H21" s="27"/>
      <c r="L21" s="14"/>
    </row>
    <row r="22" spans="1:12" ht="12.95" customHeight="1">
      <c r="A22" s="24">
        <v>12</v>
      </c>
      <c r="B22" s="24" t="s">
        <v>24</v>
      </c>
      <c r="C22" s="27">
        <v>311.09345465733099</v>
      </c>
      <c r="D22" s="2" t="s">
        <v>174</v>
      </c>
      <c r="E22" s="19" t="s">
        <v>174</v>
      </c>
      <c r="F22" s="24"/>
      <c r="G22" s="24"/>
      <c r="H22" s="27"/>
      <c r="L22" s="14"/>
    </row>
    <row r="23" spans="1:12" ht="12.95" customHeight="1">
      <c r="A23" s="24">
        <v>4</v>
      </c>
      <c r="B23" s="24" t="s">
        <v>5</v>
      </c>
      <c r="C23" s="27">
        <v>396.30086160084932</v>
      </c>
      <c r="D23" s="2" t="s">
        <v>175</v>
      </c>
      <c r="E23" s="19" t="s">
        <v>175</v>
      </c>
      <c r="F23" s="24"/>
      <c r="G23" s="24"/>
      <c r="H23" s="27"/>
      <c r="L23" s="14"/>
    </row>
    <row r="24" spans="1:12" ht="12.95" customHeight="1">
      <c r="A24" s="24">
        <v>3</v>
      </c>
      <c r="B24" s="24" t="s">
        <v>4</v>
      </c>
      <c r="C24" s="27">
        <v>418.1298412977859</v>
      </c>
      <c r="D24" s="2" t="s">
        <v>175</v>
      </c>
      <c r="E24" s="19" t="s">
        <v>175</v>
      </c>
      <c r="F24" s="24"/>
      <c r="G24" s="24"/>
      <c r="H24" s="27"/>
      <c r="L24" s="14"/>
    </row>
    <row r="25" spans="1:12" ht="12.95" customHeight="1">
      <c r="A25" s="24">
        <v>7</v>
      </c>
      <c r="B25" s="24" t="s">
        <v>7</v>
      </c>
      <c r="C25" s="27">
        <v>344.73639867142066</v>
      </c>
      <c r="D25" s="2" t="s">
        <v>175</v>
      </c>
      <c r="E25" s="19" t="s">
        <v>175</v>
      </c>
      <c r="F25" s="24"/>
      <c r="G25" s="24"/>
      <c r="H25" s="27"/>
      <c r="L25" s="14"/>
    </row>
    <row r="26" spans="1:12" ht="12.95" customHeight="1">
      <c r="A26" s="24">
        <v>10</v>
      </c>
      <c r="B26" s="24" t="s">
        <v>12</v>
      </c>
      <c r="C26" s="27">
        <v>319.88672056157412</v>
      </c>
      <c r="D26" s="2" t="s">
        <v>175</v>
      </c>
      <c r="E26" s="19" t="s">
        <v>175</v>
      </c>
      <c r="F26" s="24"/>
      <c r="G26" s="24"/>
      <c r="H26" s="27"/>
      <c r="L26" s="14"/>
    </row>
    <row r="27" spans="1:12" ht="12.95" customHeight="1">
      <c r="A27" s="24">
        <v>18</v>
      </c>
      <c r="B27" s="24" t="s">
        <v>25</v>
      </c>
      <c r="C27" s="27">
        <v>292.86523155997725</v>
      </c>
      <c r="D27" s="2" t="s">
        <v>174</v>
      </c>
      <c r="E27" s="19" t="s">
        <v>174</v>
      </c>
      <c r="F27" s="24"/>
      <c r="G27" s="24"/>
      <c r="H27" s="27"/>
      <c r="L27" s="14"/>
    </row>
    <row r="28" spans="1:12" ht="12.95" customHeight="1">
      <c r="A28" s="24">
        <v>35</v>
      </c>
      <c r="B28" s="24" t="s">
        <v>28</v>
      </c>
      <c r="C28" s="27">
        <v>265.61231988105681</v>
      </c>
      <c r="D28" s="2" t="s">
        <v>174</v>
      </c>
      <c r="E28" s="19" t="s">
        <v>174</v>
      </c>
      <c r="F28" s="24"/>
      <c r="G28" s="24"/>
      <c r="H28" s="27"/>
      <c r="L28" s="14"/>
    </row>
    <row r="29" spans="1:12" ht="12.95" customHeight="1">
      <c r="A29" s="24">
        <v>19</v>
      </c>
      <c r="B29" s="24" t="s">
        <v>23</v>
      </c>
      <c r="C29" s="27">
        <v>291.69054632360297</v>
      </c>
      <c r="D29" s="2" t="s">
        <v>174</v>
      </c>
      <c r="E29" s="19" t="s">
        <v>175</v>
      </c>
      <c r="F29" s="24"/>
      <c r="G29" s="24"/>
      <c r="H29" s="27"/>
      <c r="L29" s="14"/>
    </row>
    <row r="30" spans="1:12" ht="12.95" customHeight="1">
      <c r="A30" s="24">
        <v>41</v>
      </c>
      <c r="B30" s="24" t="s">
        <v>21</v>
      </c>
      <c r="C30" s="27">
        <v>258.25572173799918</v>
      </c>
      <c r="D30" s="2" t="s">
        <v>174</v>
      </c>
      <c r="E30" s="24" t="s">
        <v>174</v>
      </c>
      <c r="F30" s="24"/>
      <c r="G30" s="24"/>
      <c r="H30" s="27"/>
      <c r="L30" s="14"/>
    </row>
    <row r="31" spans="1:12" ht="12.95" customHeight="1">
      <c r="A31" s="24">
        <v>36</v>
      </c>
      <c r="B31" s="24" t="s">
        <v>32</v>
      </c>
      <c r="C31" s="27">
        <v>263.26770534379142</v>
      </c>
      <c r="D31" s="2" t="s">
        <v>174</v>
      </c>
      <c r="E31" s="19" t="s">
        <v>174</v>
      </c>
      <c r="F31" s="24"/>
      <c r="G31" s="24"/>
      <c r="H31" s="27"/>
      <c r="L31" s="14"/>
    </row>
    <row r="32" spans="1:12" ht="12.95" customHeight="1">
      <c r="A32" s="24">
        <v>11</v>
      </c>
      <c r="B32" s="24" t="s">
        <v>18</v>
      </c>
      <c r="C32" s="27">
        <v>315.97609008687556</v>
      </c>
      <c r="D32" s="2" t="s">
        <v>175</v>
      </c>
      <c r="E32" s="19" t="s">
        <v>175</v>
      </c>
      <c r="F32" s="24"/>
      <c r="G32" s="24"/>
      <c r="H32" s="27"/>
      <c r="L32" s="14"/>
    </row>
    <row r="33" spans="1:16" ht="12.95" customHeight="1">
      <c r="A33" s="24">
        <v>32</v>
      </c>
      <c r="B33" s="24" t="s">
        <v>38</v>
      </c>
      <c r="C33" s="27">
        <v>270.00923833381103</v>
      </c>
      <c r="D33" s="2" t="s">
        <v>174</v>
      </c>
      <c r="E33" s="19" t="s">
        <v>174</v>
      </c>
      <c r="F33" s="24"/>
      <c r="G33" s="24"/>
      <c r="H33" s="27"/>
      <c r="L33" s="14"/>
    </row>
    <row r="34" spans="1:16" ht="12.95" customHeight="1">
      <c r="A34" s="24">
        <v>23</v>
      </c>
      <c r="B34" s="24" t="s">
        <v>30</v>
      </c>
      <c r="C34" s="27">
        <v>281.52723651358923</v>
      </c>
      <c r="D34" s="2" t="s">
        <v>174</v>
      </c>
      <c r="E34" s="19" t="s">
        <v>175</v>
      </c>
      <c r="F34" s="24"/>
      <c r="G34" s="24"/>
      <c r="H34" s="27"/>
      <c r="L34" s="14"/>
    </row>
    <row r="35" spans="1:16" ht="12.95" customHeight="1">
      <c r="A35" s="24">
        <v>25</v>
      </c>
      <c r="B35" s="24" t="s">
        <v>29</v>
      </c>
      <c r="C35" s="27">
        <v>280.39606934421658</v>
      </c>
      <c r="D35" s="2" t="s">
        <v>174</v>
      </c>
      <c r="E35" s="19" t="s">
        <v>174</v>
      </c>
      <c r="F35" s="24"/>
      <c r="G35" s="37"/>
      <c r="H35" s="27"/>
      <c r="L35" s="14"/>
    </row>
    <row r="36" spans="1:16" ht="12.95" customHeight="1">
      <c r="A36" s="24">
        <v>33</v>
      </c>
      <c r="B36" s="24" t="s">
        <v>33</v>
      </c>
      <c r="C36" s="27">
        <v>267.05279719710262</v>
      </c>
      <c r="D36" s="2" t="s">
        <v>174</v>
      </c>
      <c r="E36" s="19" t="s">
        <v>174</v>
      </c>
      <c r="F36" s="24"/>
      <c r="G36" s="24"/>
      <c r="H36" s="27"/>
      <c r="L36" s="14"/>
    </row>
    <row r="37" spans="1:16" ht="12.95" customHeight="1">
      <c r="A37" s="24">
        <v>17</v>
      </c>
      <c r="B37" s="24" t="s">
        <v>22</v>
      </c>
      <c r="C37" s="27">
        <v>294.27446924108551</v>
      </c>
      <c r="D37" s="2" t="s">
        <v>175</v>
      </c>
      <c r="E37" s="19" t="s">
        <v>175</v>
      </c>
      <c r="F37" s="24"/>
      <c r="G37" s="24"/>
      <c r="H37" s="27"/>
      <c r="L37" s="14"/>
    </row>
    <row r="38" spans="1:16" ht="12.95" customHeight="1">
      <c r="A38" s="24">
        <v>30</v>
      </c>
      <c r="B38" s="24" t="s">
        <v>34</v>
      </c>
      <c r="C38" s="27">
        <v>275.2990676541674</v>
      </c>
      <c r="D38" s="2" t="s">
        <v>175</v>
      </c>
      <c r="E38" s="19" t="s">
        <v>174</v>
      </c>
      <c r="F38" s="24"/>
      <c r="G38" s="24"/>
      <c r="H38" s="27"/>
      <c r="L38" s="14"/>
    </row>
    <row r="39" spans="1:16" ht="12.95" customHeight="1">
      <c r="A39" s="24">
        <v>39</v>
      </c>
      <c r="B39" s="24" t="s">
        <v>15</v>
      </c>
      <c r="C39" s="27">
        <v>259.33291278322497</v>
      </c>
      <c r="D39" s="2" t="s">
        <v>174</v>
      </c>
      <c r="E39" s="19" t="s">
        <v>174</v>
      </c>
      <c r="F39" s="24"/>
      <c r="G39" s="24"/>
      <c r="H39" s="27"/>
      <c r="L39" s="14"/>
    </row>
    <row r="40" spans="1:16" ht="12.95" customHeight="1">
      <c r="A40" s="24">
        <v>2</v>
      </c>
      <c r="B40" s="24" t="s">
        <v>6</v>
      </c>
      <c r="C40" s="27">
        <v>441.35440054975123</v>
      </c>
      <c r="D40" s="2" t="s">
        <v>175</v>
      </c>
      <c r="E40" s="19" t="s">
        <v>175</v>
      </c>
      <c r="F40" s="24"/>
      <c r="G40" s="24"/>
      <c r="H40" s="27"/>
      <c r="L40" s="14"/>
    </row>
    <row r="41" spans="1:16" ht="12.95" customHeight="1">
      <c r="A41" s="24">
        <v>13</v>
      </c>
      <c r="B41" s="24" t="s">
        <v>13</v>
      </c>
      <c r="C41" s="27">
        <v>305.61915845207199</v>
      </c>
      <c r="D41" s="2" t="s">
        <v>175</v>
      </c>
      <c r="E41" s="19" t="s">
        <v>174</v>
      </c>
      <c r="F41" s="24"/>
      <c r="G41" s="24"/>
      <c r="H41" s="27"/>
      <c r="L41" s="14"/>
    </row>
    <row r="42" spans="1:16" ht="12.95" customHeight="1">
      <c r="A42" s="24">
        <v>24</v>
      </c>
      <c r="B42" s="24" t="s">
        <v>19</v>
      </c>
      <c r="C42" s="27">
        <v>281.20621030121561</v>
      </c>
      <c r="D42" s="2" t="s">
        <v>174</v>
      </c>
      <c r="E42" s="19" t="s">
        <v>174</v>
      </c>
      <c r="F42" s="24"/>
      <c r="G42" s="24"/>
      <c r="H42" s="27"/>
      <c r="L42" s="14"/>
    </row>
    <row r="43" spans="1:16" ht="12.95" customHeight="1">
      <c r="A43" s="24">
        <v>6</v>
      </c>
      <c r="B43" s="24" t="s">
        <v>9</v>
      </c>
      <c r="C43" s="27">
        <v>360.87628754543698</v>
      </c>
      <c r="D43" s="2" t="s">
        <v>175</v>
      </c>
      <c r="E43" s="19" t="s">
        <v>175</v>
      </c>
      <c r="F43" s="24"/>
      <c r="G43" s="27"/>
    </row>
    <row r="44" spans="1:16" ht="12.95" customHeight="1">
      <c r="A44" s="54"/>
      <c r="B44" s="54"/>
      <c r="E44" s="24"/>
      <c r="F44" s="37"/>
    </row>
    <row r="45" spans="1:16" ht="6" customHeight="1">
      <c r="A45" s="1"/>
      <c r="B45" s="1"/>
      <c r="C45" s="58"/>
      <c r="D45" s="12"/>
      <c r="E45" s="13" t="s">
        <v>175</v>
      </c>
      <c r="F45" s="4"/>
      <c r="G45" s="5"/>
      <c r="H45" s="4"/>
      <c r="I45" s="8"/>
      <c r="J45" s="4"/>
      <c r="K45" s="3"/>
      <c r="L45" s="9"/>
      <c r="M45" s="4"/>
      <c r="N45" s="6"/>
      <c r="O45" s="4"/>
      <c r="P45" s="7"/>
    </row>
    <row r="46" spans="1:16" ht="12.95" customHeight="1">
      <c r="A46" s="64" t="s">
        <v>182</v>
      </c>
      <c r="B46" s="65"/>
      <c r="C46" s="65"/>
      <c r="D46" s="65"/>
      <c r="E46" s="65"/>
    </row>
    <row r="47" spans="1:16" ht="12.95" customHeight="1">
      <c r="A47" s="64" t="s">
        <v>186</v>
      </c>
      <c r="B47" s="65"/>
      <c r="C47" s="65"/>
      <c r="D47" s="65"/>
      <c r="E47" s="65"/>
    </row>
    <row r="48" spans="1:16" ht="15" customHeight="1">
      <c r="A48" s="17"/>
      <c r="B48" s="1"/>
      <c r="C48" s="58"/>
      <c r="D48" s="4"/>
      <c r="E48" s="4"/>
      <c r="F48" s="4"/>
      <c r="G48" s="5"/>
      <c r="H48" s="4"/>
      <c r="I48" s="8"/>
      <c r="J48" s="4"/>
      <c r="K48" s="3"/>
      <c r="L48" s="9"/>
      <c r="M48" s="4"/>
      <c r="N48" s="6"/>
      <c r="O48" s="4"/>
      <c r="P48" s="7"/>
    </row>
    <row r="49" spans="1:16" ht="15" customHeight="1">
      <c r="A49" s="17"/>
      <c r="B49" s="55"/>
      <c r="C49" s="58"/>
      <c r="D49" s="4"/>
      <c r="E49" s="4"/>
      <c r="F49" s="4"/>
      <c r="G49" s="5"/>
      <c r="H49" s="4"/>
      <c r="I49" s="8"/>
      <c r="J49" s="4"/>
      <c r="K49" s="3"/>
      <c r="L49" s="9"/>
      <c r="M49" s="4"/>
      <c r="N49" s="6"/>
      <c r="O49" s="4"/>
      <c r="P49" s="7"/>
    </row>
    <row r="50" spans="1:16" ht="15">
      <c r="A50" s="2" t="s">
        <v>39</v>
      </c>
      <c r="D50" s="4"/>
      <c r="E50" s="4"/>
      <c r="G50" s="15"/>
    </row>
    <row r="51" spans="1:16" ht="15">
      <c r="A51" s="2" t="s">
        <v>40</v>
      </c>
      <c r="E51" s="13" t="s">
        <v>174</v>
      </c>
      <c r="G51" s="15"/>
    </row>
    <row r="52" spans="1:16" ht="15">
      <c r="A52" s="2" t="s">
        <v>43</v>
      </c>
      <c r="E52" s="13" t="s">
        <v>174</v>
      </c>
      <c r="G52" s="16"/>
    </row>
    <row r="53" spans="1:16" ht="15">
      <c r="A53" s="2" t="s">
        <v>46</v>
      </c>
      <c r="E53" s="13" t="s">
        <v>174</v>
      </c>
    </row>
    <row r="54" spans="1:16" ht="15">
      <c r="A54" s="2" t="s">
        <v>183</v>
      </c>
      <c r="E54" s="13" t="s">
        <v>174</v>
      </c>
    </row>
    <row r="55" spans="1:16" ht="15">
      <c r="A55" s="2" t="s">
        <v>42</v>
      </c>
    </row>
    <row r="56" spans="1:16" ht="12.95" customHeight="1">
      <c r="A56" s="17" t="s">
        <v>151</v>
      </c>
      <c r="D56" s="4"/>
    </row>
    <row r="57" spans="1:16" ht="15">
      <c r="A57" s="2" t="s">
        <v>44</v>
      </c>
      <c r="D57" s="4"/>
    </row>
    <row r="58" spans="1:16" ht="15">
      <c r="A58" s="2" t="s">
        <v>163</v>
      </c>
      <c r="D58" s="12"/>
    </row>
    <row r="59" spans="1:16" ht="16.5" customHeight="1">
      <c r="A59" s="2" t="s">
        <v>166</v>
      </c>
    </row>
    <row r="60" spans="1:16" ht="12.95" customHeight="1">
      <c r="A60" s="2" t="s">
        <v>52</v>
      </c>
    </row>
    <row r="61" spans="1:16" ht="12.95" customHeight="1">
      <c r="A61" s="2" t="s">
        <v>170</v>
      </c>
    </row>
    <row r="62" spans="1:16" ht="12.95" customHeight="1">
      <c r="A62" s="38"/>
    </row>
    <row r="63" spans="1:16" ht="12.95" customHeight="1">
      <c r="A63" s="17"/>
    </row>
  </sheetData>
  <sortState ref="A51:A63">
    <sortCondition ref="A50"/>
  </sortState>
  <mergeCells count="2">
    <mergeCell ref="A46:E46"/>
    <mergeCell ref="A47:E47"/>
  </mergeCells>
  <phoneticPr fontId="0" type="noConversion"/>
  <pageMargins left="1.6" right="0.24" top="0.57999999999999996" bottom="0.26" header="0.26" footer="0.2"/>
  <pageSetup scale="92" orientation="portrait" r:id="rId1"/>
  <headerFooter alignWithMargins="0">
    <oddHeader xml:space="preserve">&amp;C&amp;"Trebuchet MS,Regular"&amp;9FY 2015 Public Investment Community (PIC) List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5"/>
  <sheetViews>
    <sheetView workbookViewId="0">
      <pane ySplit="5" topLeftCell="A30" activePane="bottomLeft" state="frozen"/>
      <selection pane="bottomLeft" activeCell="R15" sqref="R15"/>
    </sheetView>
  </sheetViews>
  <sheetFormatPr defaultRowHeight="16.5" customHeight="1"/>
  <cols>
    <col min="1" max="1" width="5.140625" style="24" customWidth="1"/>
    <col min="2" max="2" width="14.5703125" style="24" bestFit="1" customWidth="1"/>
    <col min="3" max="3" width="9.5703125" style="24" bestFit="1" customWidth="1"/>
    <col min="4" max="4" width="12.140625" style="24" bestFit="1" customWidth="1"/>
    <col min="5" max="5" width="5.85546875" style="24" bestFit="1" customWidth="1"/>
    <col min="6" max="6" width="13.85546875" style="24" bestFit="1" customWidth="1"/>
    <col min="7" max="7" width="9.7109375" style="24" bestFit="1" customWidth="1"/>
    <col min="8" max="8" width="5.7109375" style="24" customWidth="1"/>
    <col min="9" max="9" width="5.85546875" style="24" bestFit="1" customWidth="1"/>
    <col min="10" max="10" width="8.28515625" style="24" bestFit="1" customWidth="1"/>
    <col min="11" max="11" width="10.28515625" style="24" bestFit="1" customWidth="1"/>
    <col min="12" max="12" width="10.140625" style="24" bestFit="1" customWidth="1"/>
    <col min="13" max="13" width="7" style="24" bestFit="1" customWidth="1"/>
    <col min="14" max="14" width="11" style="24" bestFit="1" customWidth="1"/>
    <col min="15" max="15" width="10.5703125" style="24" bestFit="1" customWidth="1"/>
    <col min="16" max="16384" width="9.140625" style="24"/>
  </cols>
  <sheetData>
    <row r="1" spans="1:20" ht="15">
      <c r="A1" s="30"/>
      <c r="B1" s="29" t="s">
        <v>53</v>
      </c>
      <c r="D1" s="52">
        <v>100824</v>
      </c>
      <c r="E1" s="30"/>
      <c r="F1" s="57">
        <v>648710.86</v>
      </c>
      <c r="G1" s="30"/>
      <c r="H1" s="56">
        <v>7.0040191892524399</v>
      </c>
      <c r="I1" s="30"/>
      <c r="J1" s="31"/>
      <c r="K1" s="39">
        <v>0</v>
      </c>
      <c r="L1" s="30"/>
      <c r="M1" s="28">
        <v>4.3250000000000002</v>
      </c>
      <c r="N1" s="40"/>
      <c r="O1" s="33"/>
    </row>
    <row r="2" spans="1:20" ht="16.5" customHeight="1">
      <c r="A2" s="30"/>
      <c r="B2" s="29" t="s">
        <v>54</v>
      </c>
      <c r="D2" s="52">
        <v>16798</v>
      </c>
      <c r="E2" s="30"/>
      <c r="F2" s="57">
        <v>9804.06</v>
      </c>
      <c r="G2" s="30"/>
      <c r="H2" s="56">
        <v>38.961590828847797</v>
      </c>
      <c r="I2" s="30"/>
      <c r="J2" s="31"/>
      <c r="K2" s="26">
        <v>3.1103987176918452E-2</v>
      </c>
      <c r="L2" s="30"/>
      <c r="M2" s="28">
        <v>13.933333333333335</v>
      </c>
      <c r="N2" s="40"/>
      <c r="O2" s="33"/>
    </row>
    <row r="3" spans="1:20" ht="16.5" customHeight="1">
      <c r="A3" s="30"/>
      <c r="B3" s="29" t="s">
        <v>55</v>
      </c>
      <c r="D3" s="31">
        <f>SUM(D1-D2)</f>
        <v>84026</v>
      </c>
      <c r="E3" s="30"/>
      <c r="F3" s="33">
        <f>SUM(F1-F2)</f>
        <v>638906.79999999993</v>
      </c>
      <c r="G3" s="30"/>
      <c r="H3" s="34">
        <f>SUM(H2-H1)</f>
        <v>31.957571639595358</v>
      </c>
      <c r="I3" s="30"/>
      <c r="J3" s="31"/>
      <c r="K3" s="32">
        <f>SUM(K2-K1)</f>
        <v>3.1103987176918452E-2</v>
      </c>
      <c r="L3" s="30"/>
      <c r="M3" s="35">
        <f>SUM(M2-M1)</f>
        <v>9.6083333333333343</v>
      </c>
      <c r="N3" s="40"/>
      <c r="O3" s="41"/>
    </row>
    <row r="4" spans="1:20" ht="12">
      <c r="A4" s="30"/>
      <c r="B4" s="29"/>
      <c r="D4" s="42"/>
      <c r="E4" s="40"/>
      <c r="F4" s="43"/>
      <c r="G4" s="40"/>
      <c r="H4" s="44"/>
      <c r="I4" s="40"/>
      <c r="J4" s="42"/>
      <c r="K4" s="45"/>
      <c r="L4" s="40"/>
      <c r="M4" s="46"/>
      <c r="N4" s="40"/>
      <c r="O4" s="41"/>
    </row>
    <row r="5" spans="1:20" ht="48">
      <c r="A5" s="20" t="s">
        <v>1</v>
      </c>
      <c r="B5" s="20" t="s">
        <v>0</v>
      </c>
      <c r="C5" s="20" t="s">
        <v>184</v>
      </c>
      <c r="D5" s="21" t="s">
        <v>185</v>
      </c>
      <c r="E5" s="20" t="s">
        <v>176</v>
      </c>
      <c r="F5" s="22" t="s">
        <v>189</v>
      </c>
      <c r="G5" s="20" t="s">
        <v>177</v>
      </c>
      <c r="H5" s="36" t="s">
        <v>188</v>
      </c>
      <c r="I5" s="20" t="s">
        <v>178</v>
      </c>
      <c r="J5" s="21" t="s">
        <v>191</v>
      </c>
      <c r="K5" s="59" t="s">
        <v>192</v>
      </c>
      <c r="L5" s="20" t="s">
        <v>179</v>
      </c>
      <c r="M5" s="23" t="s">
        <v>187</v>
      </c>
      <c r="N5" s="20" t="s">
        <v>180</v>
      </c>
      <c r="O5" s="22" t="s">
        <v>190</v>
      </c>
      <c r="R5" s="41"/>
      <c r="S5" s="47"/>
      <c r="T5" s="47"/>
    </row>
    <row r="6" spans="1:20" ht="15">
      <c r="A6" s="24">
        <v>1</v>
      </c>
      <c r="B6" s="24" t="s">
        <v>2</v>
      </c>
      <c r="C6" s="52">
        <v>124775</v>
      </c>
      <c r="D6" s="52">
        <v>16798</v>
      </c>
      <c r="E6" s="25">
        <f t="shared" ref="E6:E37" si="0">SUM(($D$1-D6)/$D$3)*100</f>
        <v>100</v>
      </c>
      <c r="F6" s="57">
        <v>9804.06</v>
      </c>
      <c r="G6" s="25">
        <f t="shared" ref="G6:G37" si="1">SUM(($F$1-F6)/$F$3)*100</f>
        <v>100</v>
      </c>
      <c r="H6" s="56">
        <v>38.961590828847797</v>
      </c>
      <c r="I6" s="25">
        <f t="shared" ref="I6:I37" si="2">SUM((H6-$H$1)/$H$3)*100</f>
        <v>100</v>
      </c>
      <c r="J6" s="60">
        <v>3881</v>
      </c>
      <c r="K6" s="61">
        <f t="shared" ref="K6:K37" si="3">SUM(J6/C6)</f>
        <v>3.1103987176918452E-2</v>
      </c>
      <c r="L6" s="62">
        <f t="shared" ref="L6:L37" si="4">SUM((K6-$K$1)/$K$3)*100</f>
        <v>100</v>
      </c>
      <c r="M6" s="28">
        <v>13.933333333333335</v>
      </c>
      <c r="N6" s="25">
        <f t="shared" ref="N6:N37" si="5">SUM((M6-$M$1)/$M$3)*100</f>
        <v>100</v>
      </c>
      <c r="O6" s="27">
        <f t="shared" ref="O6:O37" si="6">SUM(E6+G6+I6+L6+N6)</f>
        <v>500</v>
      </c>
      <c r="R6" s="41"/>
      <c r="S6" s="47"/>
      <c r="T6" s="47"/>
    </row>
    <row r="7" spans="1:20" ht="16.5" customHeight="1">
      <c r="A7" s="24">
        <v>2</v>
      </c>
      <c r="B7" s="24" t="s">
        <v>6</v>
      </c>
      <c r="C7" s="52">
        <v>110366</v>
      </c>
      <c r="D7" s="52">
        <v>21545</v>
      </c>
      <c r="E7" s="25">
        <f t="shared" si="0"/>
        <v>94.350558160569335</v>
      </c>
      <c r="F7" s="57">
        <v>12313.26</v>
      </c>
      <c r="G7" s="25">
        <f t="shared" si="1"/>
        <v>99.607266662367664</v>
      </c>
      <c r="H7" s="56">
        <v>36.130896069517803</v>
      </c>
      <c r="I7" s="25">
        <f t="shared" si="2"/>
        <v>91.142334620247638</v>
      </c>
      <c r="J7" s="60">
        <v>2601</v>
      </c>
      <c r="K7" s="61">
        <f t="shared" si="3"/>
        <v>2.3567040574089846E-2</v>
      </c>
      <c r="L7" s="62">
        <f t="shared" si="4"/>
        <v>75.768551600929158</v>
      </c>
      <c r="M7" s="28">
        <v>12.058333333333335</v>
      </c>
      <c r="N7" s="25">
        <f t="shared" si="5"/>
        <v>80.485689505637481</v>
      </c>
      <c r="O7" s="27">
        <f t="shared" si="6"/>
        <v>441.35440054975123</v>
      </c>
      <c r="R7" s="41"/>
      <c r="S7" s="47"/>
      <c r="T7" s="47"/>
    </row>
    <row r="8" spans="1:20" ht="16.5" customHeight="1">
      <c r="A8" s="24">
        <v>3</v>
      </c>
      <c r="B8" s="24" t="s">
        <v>4</v>
      </c>
      <c r="C8" s="52">
        <v>129779</v>
      </c>
      <c r="D8" s="52">
        <v>21789</v>
      </c>
      <c r="E8" s="25">
        <f t="shared" si="0"/>
        <v>94.060171851569748</v>
      </c>
      <c r="F8" s="57">
        <v>12053.49</v>
      </c>
      <c r="G8" s="25">
        <f t="shared" si="1"/>
        <v>99.647925174689021</v>
      </c>
      <c r="H8" s="56">
        <v>33.461047394302298</v>
      </c>
      <c r="I8" s="25">
        <f t="shared" si="2"/>
        <v>82.787980586953182</v>
      </c>
      <c r="J8" s="60">
        <v>3067</v>
      </c>
      <c r="K8" s="61">
        <f t="shared" si="3"/>
        <v>2.3632482913260235E-2</v>
      </c>
      <c r="L8" s="62">
        <f t="shared" si="4"/>
        <v>75.978950154652054</v>
      </c>
      <c r="M8" s="28">
        <v>10.633333333333333</v>
      </c>
      <c r="N8" s="25">
        <f t="shared" si="5"/>
        <v>65.654813529921924</v>
      </c>
      <c r="O8" s="27">
        <f t="shared" si="6"/>
        <v>418.1298412977859</v>
      </c>
      <c r="R8" s="41"/>
      <c r="S8" s="47"/>
      <c r="T8" s="47"/>
    </row>
    <row r="9" spans="1:20" ht="16.5" customHeight="1">
      <c r="A9" s="24">
        <v>4</v>
      </c>
      <c r="B9" s="24" t="s">
        <v>5</v>
      </c>
      <c r="C9" s="52">
        <v>73206</v>
      </c>
      <c r="D9" s="52">
        <v>21056</v>
      </c>
      <c r="E9" s="25">
        <f t="shared" si="0"/>
        <v>94.932520886392297</v>
      </c>
      <c r="F9" s="57">
        <v>10872.13</v>
      </c>
      <c r="G9" s="25">
        <f t="shared" si="1"/>
        <v>99.832828512703259</v>
      </c>
      <c r="H9" s="56">
        <v>28.329671972064698</v>
      </c>
      <c r="I9" s="25">
        <f t="shared" si="2"/>
        <v>66.731142851886233</v>
      </c>
      <c r="J9" s="60">
        <v>1695</v>
      </c>
      <c r="K9" s="61">
        <f t="shared" si="3"/>
        <v>2.3153839849192691E-2</v>
      </c>
      <c r="L9" s="62">
        <f t="shared" si="4"/>
        <v>74.440102220639488</v>
      </c>
      <c r="M9" s="28">
        <v>10.125</v>
      </c>
      <c r="N9" s="25">
        <f t="shared" si="5"/>
        <v>60.364267129228089</v>
      </c>
      <c r="O9" s="27">
        <f t="shared" si="6"/>
        <v>396.30086160084932</v>
      </c>
      <c r="R9" s="41"/>
      <c r="S9" s="47"/>
      <c r="T9" s="47"/>
    </row>
    <row r="10" spans="1:20" ht="16.5" customHeight="1">
      <c r="A10" s="24">
        <v>5</v>
      </c>
      <c r="B10" s="24" t="s">
        <v>3</v>
      </c>
      <c r="C10" s="52">
        <v>144229</v>
      </c>
      <c r="D10" s="52">
        <v>19854</v>
      </c>
      <c r="E10" s="25">
        <f t="shared" si="0"/>
        <v>96.363030490562437</v>
      </c>
      <c r="F10" s="57">
        <v>12137.17</v>
      </c>
      <c r="G10" s="25">
        <f t="shared" si="1"/>
        <v>99.63482780274056</v>
      </c>
      <c r="H10" s="56">
        <v>31.430354356123601</v>
      </c>
      <c r="I10" s="25">
        <f t="shared" si="2"/>
        <v>76.433639709367</v>
      </c>
      <c r="J10" s="60">
        <v>1889</v>
      </c>
      <c r="K10" s="61">
        <f t="shared" si="3"/>
        <v>1.3097227325988533E-2</v>
      </c>
      <c r="L10" s="62">
        <f t="shared" si="4"/>
        <v>42.10787270291727</v>
      </c>
      <c r="M10" s="28">
        <v>11.283333333333333</v>
      </c>
      <c r="N10" s="25">
        <f t="shared" si="5"/>
        <v>72.41977450130095</v>
      </c>
      <c r="O10" s="27">
        <f t="shared" si="6"/>
        <v>386.95914520688825</v>
      </c>
      <c r="R10" s="41"/>
      <c r="S10" s="47"/>
      <c r="T10" s="47"/>
    </row>
    <row r="11" spans="1:20" ht="16.5" customHeight="1">
      <c r="A11" s="24">
        <v>6</v>
      </c>
      <c r="B11" s="24" t="s">
        <v>9</v>
      </c>
      <c r="C11" s="52">
        <v>25268</v>
      </c>
      <c r="D11" s="52">
        <v>20272</v>
      </c>
      <c r="E11" s="25">
        <f t="shared" si="0"/>
        <v>95.865565420227071</v>
      </c>
      <c r="F11" s="57">
        <v>12553.11</v>
      </c>
      <c r="G11" s="25">
        <f t="shared" si="1"/>
        <v>99.569725975682218</v>
      </c>
      <c r="H11" s="56">
        <v>21.321248455398699</v>
      </c>
      <c r="I11" s="25">
        <f t="shared" si="2"/>
        <v>44.800742145273787</v>
      </c>
      <c r="J11" s="60">
        <v>486</v>
      </c>
      <c r="K11" s="61">
        <f t="shared" si="3"/>
        <v>1.9233813519075511E-2</v>
      </c>
      <c r="L11" s="62">
        <f t="shared" si="4"/>
        <v>61.837131714574781</v>
      </c>
      <c r="M11" s="28">
        <v>9.9750000000000014</v>
      </c>
      <c r="N11" s="25">
        <f t="shared" si="5"/>
        <v>58.803122289679109</v>
      </c>
      <c r="O11" s="27">
        <f t="shared" si="6"/>
        <v>360.87628754543698</v>
      </c>
      <c r="R11" s="41"/>
      <c r="S11" s="47"/>
      <c r="T11" s="47"/>
    </row>
    <row r="12" spans="1:20" ht="16.5" customHeight="1">
      <c r="A12" s="24">
        <v>7</v>
      </c>
      <c r="B12" s="24" t="s">
        <v>7</v>
      </c>
      <c r="C12" s="52">
        <v>27620</v>
      </c>
      <c r="D12" s="52">
        <v>21110</v>
      </c>
      <c r="E12" s="25">
        <f t="shared" si="0"/>
        <v>94.868255063908791</v>
      </c>
      <c r="F12" s="57">
        <v>16354.45</v>
      </c>
      <c r="G12" s="25">
        <f t="shared" si="1"/>
        <v>98.974750307869641</v>
      </c>
      <c r="H12" s="56">
        <v>19.626340081571701</v>
      </c>
      <c r="I12" s="25">
        <f t="shared" si="2"/>
        <v>39.497121479281091</v>
      </c>
      <c r="J12" s="60">
        <v>463</v>
      </c>
      <c r="K12" s="61">
        <f t="shared" si="3"/>
        <v>1.67632150615496E-2</v>
      </c>
      <c r="L12" s="62">
        <f t="shared" si="4"/>
        <v>53.894103563639561</v>
      </c>
      <c r="M12" s="28">
        <v>9.8500000000000014</v>
      </c>
      <c r="N12" s="25">
        <f t="shared" si="5"/>
        <v>57.50216825672161</v>
      </c>
      <c r="O12" s="27">
        <f t="shared" si="6"/>
        <v>344.73639867142066</v>
      </c>
      <c r="R12" s="41"/>
      <c r="S12" s="47"/>
      <c r="T12" s="47"/>
    </row>
    <row r="13" spans="1:20" ht="16.5" customHeight="1">
      <c r="A13" s="24">
        <v>8</v>
      </c>
      <c r="B13" s="24" t="s">
        <v>10</v>
      </c>
      <c r="C13" s="52">
        <v>51252</v>
      </c>
      <c r="D13" s="52">
        <v>24373</v>
      </c>
      <c r="E13" s="25">
        <f t="shared" si="0"/>
        <v>90.984933234951086</v>
      </c>
      <c r="F13" s="57">
        <v>19803.310000000001</v>
      </c>
      <c r="G13" s="25">
        <f t="shared" si="1"/>
        <v>98.434943876008205</v>
      </c>
      <c r="H13" s="56">
        <v>26.727041779390401</v>
      </c>
      <c r="I13" s="25">
        <f t="shared" si="2"/>
        <v>61.716274354529432</v>
      </c>
      <c r="J13" s="60">
        <v>661</v>
      </c>
      <c r="K13" s="61">
        <f t="shared" si="3"/>
        <v>1.2897057675798018E-2</v>
      </c>
      <c r="L13" s="62">
        <f t="shared" si="4"/>
        <v>41.464322893524809</v>
      </c>
      <c r="M13" s="28">
        <v>9.3166666666666664</v>
      </c>
      <c r="N13" s="25">
        <f t="shared" si="5"/>
        <v>51.951431049436245</v>
      </c>
      <c r="O13" s="27">
        <f t="shared" si="6"/>
        <v>344.55190540844978</v>
      </c>
      <c r="R13" s="41"/>
      <c r="S13" s="47"/>
      <c r="T13" s="47"/>
    </row>
    <row r="14" spans="1:20" ht="16.5" customHeight="1">
      <c r="A14" s="24">
        <v>9</v>
      </c>
      <c r="B14" s="24" t="s">
        <v>8</v>
      </c>
      <c r="C14" s="52">
        <v>60868</v>
      </c>
      <c r="D14" s="52">
        <v>27625</v>
      </c>
      <c r="E14" s="25">
        <f t="shared" si="0"/>
        <v>87.11470259205484</v>
      </c>
      <c r="F14" s="57">
        <v>21308.82</v>
      </c>
      <c r="G14" s="25">
        <f t="shared" si="1"/>
        <v>98.199305438602323</v>
      </c>
      <c r="H14" s="56">
        <v>23.710952775563999</v>
      </c>
      <c r="I14" s="25">
        <f t="shared" si="2"/>
        <v>52.278482779372723</v>
      </c>
      <c r="J14" s="60">
        <v>791</v>
      </c>
      <c r="K14" s="61">
        <f t="shared" si="3"/>
        <v>1.299533416573569E-2</v>
      </c>
      <c r="L14" s="62">
        <f t="shared" si="4"/>
        <v>41.780283961084017</v>
      </c>
      <c r="M14" s="28">
        <v>9.0499999999999989</v>
      </c>
      <c r="N14" s="25">
        <f t="shared" si="5"/>
        <v>49.176062445793569</v>
      </c>
      <c r="O14" s="27">
        <f t="shared" si="6"/>
        <v>328.54883721690743</v>
      </c>
      <c r="R14" s="41"/>
      <c r="S14" s="47"/>
      <c r="T14" s="47"/>
    </row>
    <row r="15" spans="1:20" ht="16.5" customHeight="1">
      <c r="A15" s="24">
        <v>10</v>
      </c>
      <c r="B15" s="24" t="s">
        <v>12</v>
      </c>
      <c r="C15" s="52">
        <v>40493</v>
      </c>
      <c r="D15" s="52">
        <v>26702</v>
      </c>
      <c r="E15" s="25">
        <f t="shared" si="0"/>
        <v>88.213172113393483</v>
      </c>
      <c r="F15" s="57">
        <v>19536.62</v>
      </c>
      <c r="G15" s="25">
        <f t="shared" si="1"/>
        <v>98.47668548839988</v>
      </c>
      <c r="H15" s="56">
        <v>20.086358105660199</v>
      </c>
      <c r="I15" s="25">
        <f t="shared" si="2"/>
        <v>40.936586371283518</v>
      </c>
      <c r="J15" s="60">
        <v>606</v>
      </c>
      <c r="K15" s="61">
        <f t="shared" si="3"/>
        <v>1.4965549601165633E-2</v>
      </c>
      <c r="L15" s="62">
        <f t="shared" si="4"/>
        <v>48.114569736806025</v>
      </c>
      <c r="M15" s="28">
        <v>8.5666666666666664</v>
      </c>
      <c r="N15" s="25">
        <f t="shared" si="5"/>
        <v>44.14570685169123</v>
      </c>
      <c r="O15" s="27">
        <f t="shared" si="6"/>
        <v>319.88672056157412</v>
      </c>
      <c r="R15" s="41"/>
      <c r="S15" s="47"/>
      <c r="T15" s="47"/>
    </row>
    <row r="16" spans="1:20" ht="16.5" customHeight="1">
      <c r="A16" s="24">
        <v>11</v>
      </c>
      <c r="B16" s="24" t="s">
        <v>18</v>
      </c>
      <c r="C16" s="52">
        <v>2984</v>
      </c>
      <c r="D16" s="52">
        <v>31226</v>
      </c>
      <c r="E16" s="25">
        <f t="shared" si="0"/>
        <v>82.829124318663276</v>
      </c>
      <c r="F16" s="57">
        <v>26166.959999999999</v>
      </c>
      <c r="G16" s="25">
        <f t="shared" si="1"/>
        <v>97.43892223404103</v>
      </c>
      <c r="H16" s="56">
        <v>18.664354984500399</v>
      </c>
      <c r="I16" s="25">
        <f t="shared" si="2"/>
        <v>36.486926875259918</v>
      </c>
      <c r="J16" s="60">
        <v>45</v>
      </c>
      <c r="K16" s="61">
        <f t="shared" si="3"/>
        <v>1.5080428954423592E-2</v>
      </c>
      <c r="L16" s="62">
        <f t="shared" si="4"/>
        <v>48.483909373568764</v>
      </c>
      <c r="M16" s="28">
        <v>9.1999999999999993</v>
      </c>
      <c r="N16" s="25">
        <f t="shared" si="5"/>
        <v>50.737207285342564</v>
      </c>
      <c r="O16" s="27">
        <f t="shared" si="6"/>
        <v>315.97609008687556</v>
      </c>
      <c r="R16" s="41"/>
      <c r="S16" s="47"/>
      <c r="T16" s="47"/>
    </row>
    <row r="17" spans="1:20" ht="16.5" customHeight="1">
      <c r="A17" s="24">
        <v>12</v>
      </c>
      <c r="B17" s="24" t="s">
        <v>24</v>
      </c>
      <c r="C17" s="52">
        <v>31862</v>
      </c>
      <c r="D17" s="52">
        <v>27933</v>
      </c>
      <c r="E17" s="25">
        <f t="shared" si="0"/>
        <v>86.748149382334034</v>
      </c>
      <c r="F17" s="57">
        <v>22887.75</v>
      </c>
      <c r="G17" s="25">
        <f t="shared" si="1"/>
        <v>97.952175497271284</v>
      </c>
      <c r="H17" s="56">
        <v>26.605481201157801</v>
      </c>
      <c r="I17" s="25">
        <f t="shared" si="2"/>
        <v>61.335893205412376</v>
      </c>
      <c r="J17" s="60">
        <v>172</v>
      </c>
      <c r="K17" s="61">
        <f t="shared" si="3"/>
        <v>5.3982800828573218E-3</v>
      </c>
      <c r="L17" s="62">
        <f t="shared" si="4"/>
        <v>17.355588697204904</v>
      </c>
      <c r="M17" s="28">
        <v>8.9083333333333332</v>
      </c>
      <c r="N17" s="25">
        <f t="shared" si="5"/>
        <v>47.701647875108407</v>
      </c>
      <c r="O17" s="27">
        <f t="shared" si="6"/>
        <v>311.09345465733099</v>
      </c>
      <c r="R17" s="41"/>
      <c r="S17" s="47"/>
      <c r="T17" s="47"/>
    </row>
    <row r="18" spans="1:20" ht="16.5" customHeight="1">
      <c r="A18" s="24">
        <v>13</v>
      </c>
      <c r="B18" s="24" t="s">
        <v>13</v>
      </c>
      <c r="C18" s="52">
        <v>55564</v>
      </c>
      <c r="D18" s="52">
        <v>25884</v>
      </c>
      <c r="E18" s="25">
        <f t="shared" si="0"/>
        <v>89.18668031323638</v>
      </c>
      <c r="F18" s="57">
        <v>19439.68</v>
      </c>
      <c r="G18" s="25">
        <f t="shared" si="1"/>
        <v>98.491858280425248</v>
      </c>
      <c r="H18" s="56">
        <v>21.914368989900002</v>
      </c>
      <c r="I18" s="25">
        <f t="shared" si="2"/>
        <v>46.656704610727282</v>
      </c>
      <c r="J18" s="60">
        <v>496</v>
      </c>
      <c r="K18" s="61">
        <f t="shared" si="3"/>
        <v>8.926643150241163E-3</v>
      </c>
      <c r="L18" s="62">
        <f t="shared" si="4"/>
        <v>28.699353235540869</v>
      </c>
      <c r="M18" s="28">
        <v>8.4166666666666661</v>
      </c>
      <c r="N18" s="25">
        <f t="shared" si="5"/>
        <v>42.584562012142221</v>
      </c>
      <c r="O18" s="27">
        <f t="shared" si="6"/>
        <v>305.61915845207199</v>
      </c>
      <c r="R18" s="41"/>
      <c r="S18" s="47"/>
      <c r="T18" s="47"/>
    </row>
    <row r="19" spans="1:20" ht="16.5" customHeight="1">
      <c r="A19" s="24">
        <v>14</v>
      </c>
      <c r="B19" s="24" t="s">
        <v>11</v>
      </c>
      <c r="C19" s="52">
        <v>19249</v>
      </c>
      <c r="D19" s="52">
        <v>26225</v>
      </c>
      <c r="E19" s="25">
        <f t="shared" si="0"/>
        <v>88.780853545331212</v>
      </c>
      <c r="F19" s="57">
        <v>19622.52</v>
      </c>
      <c r="G19" s="25">
        <f t="shared" si="1"/>
        <v>98.463240647931755</v>
      </c>
      <c r="H19" s="56">
        <v>21.061527489683598</v>
      </c>
      <c r="I19" s="25">
        <f t="shared" si="2"/>
        <v>43.988036572259261</v>
      </c>
      <c r="J19" s="60">
        <v>162</v>
      </c>
      <c r="K19" s="61">
        <f t="shared" si="3"/>
        <v>8.4160216115122862E-3</v>
      </c>
      <c r="L19" s="62">
        <f t="shared" si="4"/>
        <v>27.05769380511326</v>
      </c>
      <c r="M19" s="28">
        <v>8.7666666666666657</v>
      </c>
      <c r="N19" s="25">
        <f t="shared" si="5"/>
        <v>46.22723330442323</v>
      </c>
      <c r="O19" s="27">
        <f t="shared" si="6"/>
        <v>304.51705787505875</v>
      </c>
      <c r="R19" s="41"/>
      <c r="S19" s="47"/>
      <c r="T19" s="47"/>
    </row>
    <row r="20" spans="1:20" ht="16.5" customHeight="1">
      <c r="A20" s="24">
        <v>15</v>
      </c>
      <c r="B20" s="24" t="s">
        <v>16</v>
      </c>
      <c r="C20" s="52">
        <v>12902</v>
      </c>
      <c r="D20" s="52">
        <v>26264</v>
      </c>
      <c r="E20" s="25">
        <f t="shared" si="0"/>
        <v>88.734439340204219</v>
      </c>
      <c r="F20" s="57">
        <v>23659.08</v>
      </c>
      <c r="G20" s="25">
        <f t="shared" si="1"/>
        <v>97.831448968769791</v>
      </c>
      <c r="H20" s="56">
        <v>23.314289290309102</v>
      </c>
      <c r="I20" s="25">
        <f t="shared" si="2"/>
        <v>51.037263672588551</v>
      </c>
      <c r="J20" s="60">
        <v>91</v>
      </c>
      <c r="K20" s="61">
        <f t="shared" si="3"/>
        <v>7.05317005115486E-3</v>
      </c>
      <c r="L20" s="62">
        <f t="shared" si="4"/>
        <v>22.676096189972885</v>
      </c>
      <c r="M20" s="28">
        <v>8.1083333333333325</v>
      </c>
      <c r="N20" s="25">
        <f t="shared" si="5"/>
        <v>39.375542064180387</v>
      </c>
      <c r="O20" s="27">
        <f t="shared" si="6"/>
        <v>299.65479023571584</v>
      </c>
      <c r="R20" s="41"/>
      <c r="S20" s="47"/>
      <c r="T20" s="47"/>
    </row>
    <row r="21" spans="1:20" ht="16.5" customHeight="1">
      <c r="A21" s="24">
        <v>16</v>
      </c>
      <c r="B21" s="24" t="s">
        <v>14</v>
      </c>
      <c r="C21" s="52">
        <v>17370</v>
      </c>
      <c r="D21" s="52">
        <v>25215</v>
      </c>
      <c r="E21" s="25">
        <f t="shared" si="0"/>
        <v>89.982862447337737</v>
      </c>
      <c r="F21" s="57">
        <v>24670.86</v>
      </c>
      <c r="G21" s="25">
        <f t="shared" si="1"/>
        <v>97.673087843172127</v>
      </c>
      <c r="H21" s="56">
        <v>17.215013188508401</v>
      </c>
      <c r="I21" s="25">
        <f t="shared" si="2"/>
        <v>31.95172059507977</v>
      </c>
      <c r="J21" s="60">
        <v>154</v>
      </c>
      <c r="K21" s="61">
        <f t="shared" si="3"/>
        <v>8.8658606793321822E-3</v>
      </c>
      <c r="L21" s="62">
        <f t="shared" si="4"/>
        <v>28.50393626033685</v>
      </c>
      <c r="M21" s="28">
        <v>8.9500000000000011</v>
      </c>
      <c r="N21" s="25">
        <f t="shared" si="5"/>
        <v>48.135299219427587</v>
      </c>
      <c r="O21" s="27">
        <f t="shared" si="6"/>
        <v>296.24690636535405</v>
      </c>
      <c r="R21" s="41"/>
      <c r="S21" s="47"/>
      <c r="T21" s="47"/>
    </row>
    <row r="22" spans="1:20" ht="16.5" customHeight="1">
      <c r="A22" s="24">
        <v>17</v>
      </c>
      <c r="B22" s="24" t="s">
        <v>22</v>
      </c>
      <c r="C22" s="52">
        <v>36383</v>
      </c>
      <c r="D22" s="52">
        <v>25948</v>
      </c>
      <c r="E22" s="25">
        <f t="shared" si="0"/>
        <v>89.110513412515175</v>
      </c>
      <c r="F22" s="57">
        <v>25146.51</v>
      </c>
      <c r="G22" s="25">
        <f t="shared" si="1"/>
        <v>97.598640365073592</v>
      </c>
      <c r="H22" s="56">
        <v>23.206979356589098</v>
      </c>
      <c r="I22" s="25">
        <f t="shared" si="2"/>
        <v>50.701474912008734</v>
      </c>
      <c r="J22" s="60">
        <v>193</v>
      </c>
      <c r="K22" s="61">
        <f t="shared" si="3"/>
        <v>5.304675260423824E-3</v>
      </c>
      <c r="L22" s="62">
        <f t="shared" si="4"/>
        <v>17.054647142988475</v>
      </c>
      <c r="M22" s="28">
        <v>8.15</v>
      </c>
      <c r="N22" s="25">
        <f t="shared" si="5"/>
        <v>39.809193408499567</v>
      </c>
      <c r="O22" s="27">
        <f t="shared" si="6"/>
        <v>294.27446924108551</v>
      </c>
      <c r="R22" s="41"/>
      <c r="S22" s="47"/>
      <c r="T22" s="47"/>
    </row>
    <row r="23" spans="1:20" ht="16.5" customHeight="1">
      <c r="A23" s="24">
        <v>18</v>
      </c>
      <c r="B23" s="24" t="s">
        <v>25</v>
      </c>
      <c r="C23" s="52">
        <v>15405</v>
      </c>
      <c r="D23" s="52">
        <v>24825</v>
      </c>
      <c r="E23" s="25">
        <f t="shared" si="0"/>
        <v>90.447004498607569</v>
      </c>
      <c r="F23" s="57">
        <v>22838.97</v>
      </c>
      <c r="G23" s="25">
        <f t="shared" si="1"/>
        <v>97.959810413662851</v>
      </c>
      <c r="H23" s="56">
        <v>15.4618087766783</v>
      </c>
      <c r="I23" s="25">
        <f t="shared" si="2"/>
        <v>26.465682946155646</v>
      </c>
      <c r="J23" s="60">
        <v>104</v>
      </c>
      <c r="K23" s="61">
        <f t="shared" si="3"/>
        <v>6.7510548523206752E-3</v>
      </c>
      <c r="L23" s="62">
        <f t="shared" si="4"/>
        <v>21.704789208923277</v>
      </c>
      <c r="M23" s="28">
        <v>9.7333333333333325</v>
      </c>
      <c r="N23" s="25">
        <f t="shared" si="5"/>
        <v>56.287944492627908</v>
      </c>
      <c r="O23" s="27">
        <f t="shared" si="6"/>
        <v>292.86523155997725</v>
      </c>
      <c r="R23" s="41"/>
      <c r="S23" s="47"/>
      <c r="T23" s="47"/>
    </row>
    <row r="24" spans="1:20" ht="16.5" customHeight="1">
      <c r="A24" s="24">
        <v>19</v>
      </c>
      <c r="B24" s="24" t="s">
        <v>23</v>
      </c>
      <c r="C24" s="52">
        <v>12243</v>
      </c>
      <c r="D24" s="52">
        <v>30081</v>
      </c>
      <c r="E24" s="25">
        <f t="shared" si="0"/>
        <v>84.191797776878587</v>
      </c>
      <c r="F24" s="57">
        <v>27822.74</v>
      </c>
      <c r="G24" s="25">
        <f t="shared" si="1"/>
        <v>97.179763934270241</v>
      </c>
      <c r="H24" s="56">
        <v>24.0415808926764</v>
      </c>
      <c r="I24" s="25">
        <f t="shared" si="2"/>
        <v>53.313067386867594</v>
      </c>
      <c r="J24" s="60">
        <v>46</v>
      </c>
      <c r="K24" s="61">
        <f t="shared" si="3"/>
        <v>3.7572490402679082E-3</v>
      </c>
      <c r="L24" s="62">
        <f t="shared" si="4"/>
        <v>12.0796379541208</v>
      </c>
      <c r="M24" s="28">
        <v>8.6416666666666657</v>
      </c>
      <c r="N24" s="25">
        <f t="shared" si="5"/>
        <v>44.926279271465724</v>
      </c>
      <c r="O24" s="27">
        <f t="shared" si="6"/>
        <v>291.69054632360297</v>
      </c>
      <c r="R24" s="41"/>
      <c r="S24" s="47"/>
      <c r="T24" s="47"/>
    </row>
    <row r="25" spans="1:20" ht="16.5" customHeight="1">
      <c r="A25" s="24">
        <v>20</v>
      </c>
      <c r="B25" s="24" t="s">
        <v>20</v>
      </c>
      <c r="C25" s="52">
        <v>60477</v>
      </c>
      <c r="D25" s="52">
        <v>29629</v>
      </c>
      <c r="E25" s="25">
        <f t="shared" si="0"/>
        <v>84.729726513222104</v>
      </c>
      <c r="F25" s="57">
        <v>28153.66</v>
      </c>
      <c r="G25" s="25">
        <f t="shared" si="1"/>
        <v>97.127969212410946</v>
      </c>
      <c r="H25" s="56">
        <v>20.9436621226535</v>
      </c>
      <c r="I25" s="25">
        <f t="shared" si="2"/>
        <v>43.619218289195274</v>
      </c>
      <c r="J25" s="60">
        <v>554</v>
      </c>
      <c r="K25" s="61">
        <f t="shared" si="3"/>
        <v>9.1605073002959808E-3</v>
      </c>
      <c r="L25" s="62">
        <f t="shared" si="4"/>
        <v>29.451231599959577</v>
      </c>
      <c r="M25" s="28">
        <v>7.7416666666666671</v>
      </c>
      <c r="N25" s="25">
        <f t="shared" si="5"/>
        <v>35.559410234171722</v>
      </c>
      <c r="O25" s="27">
        <f t="shared" si="6"/>
        <v>290.48755584895963</v>
      </c>
      <c r="R25" s="41"/>
      <c r="S25" s="47"/>
      <c r="T25" s="47"/>
    </row>
    <row r="26" spans="1:20" ht="16.5" customHeight="1">
      <c r="A26" s="24">
        <v>21</v>
      </c>
      <c r="B26" s="24" t="s">
        <v>17</v>
      </c>
      <c r="C26" s="52">
        <v>29257</v>
      </c>
      <c r="D26" s="52">
        <v>28638</v>
      </c>
      <c r="E26" s="25">
        <f t="shared" si="0"/>
        <v>85.909123366577006</v>
      </c>
      <c r="F26" s="57">
        <v>29283.23</v>
      </c>
      <c r="G26" s="25">
        <f t="shared" si="1"/>
        <v>96.951171908015382</v>
      </c>
      <c r="H26" s="56">
        <v>21.4069742435133</v>
      </c>
      <c r="I26" s="25">
        <f t="shared" si="2"/>
        <v>45.068990900471398</v>
      </c>
      <c r="J26" s="60">
        <v>179</v>
      </c>
      <c r="K26" s="61">
        <f t="shared" si="3"/>
        <v>6.1181939364938305E-3</v>
      </c>
      <c r="L26" s="62">
        <f t="shared" si="4"/>
        <v>19.670127503891209</v>
      </c>
      <c r="M26" s="28">
        <v>7.8916666666666666</v>
      </c>
      <c r="N26" s="25">
        <f t="shared" si="5"/>
        <v>37.120555073720723</v>
      </c>
      <c r="O26" s="27">
        <f t="shared" si="6"/>
        <v>284.7199687526757</v>
      </c>
      <c r="R26" s="41"/>
      <c r="S26" s="47"/>
      <c r="T26" s="47"/>
    </row>
    <row r="27" spans="1:20" ht="16.5" customHeight="1">
      <c r="A27" s="24">
        <v>22</v>
      </c>
      <c r="B27" s="24" t="s">
        <v>36</v>
      </c>
      <c r="C27" s="52">
        <v>20486</v>
      </c>
      <c r="D27" s="52">
        <v>39738</v>
      </c>
      <c r="E27" s="25">
        <f t="shared" si="0"/>
        <v>72.698926522742951</v>
      </c>
      <c r="F27" s="57">
        <v>56976.68</v>
      </c>
      <c r="G27" s="25">
        <f t="shared" si="1"/>
        <v>92.616666468411353</v>
      </c>
      <c r="H27" s="56">
        <v>23.4252502992905</v>
      </c>
      <c r="I27" s="25">
        <f t="shared" si="2"/>
        <v>51.384477191290067</v>
      </c>
      <c r="J27" s="60">
        <v>133</v>
      </c>
      <c r="K27" s="61">
        <f t="shared" si="3"/>
        <v>6.4922386019720781E-3</v>
      </c>
      <c r="L27" s="62">
        <f t="shared" si="4"/>
        <v>20.872689295569856</v>
      </c>
      <c r="M27" s="28">
        <v>8.7750000000000004</v>
      </c>
      <c r="N27" s="25">
        <f t="shared" si="5"/>
        <v>46.313963573287076</v>
      </c>
      <c r="O27" s="27">
        <f t="shared" si="6"/>
        <v>283.88672305130132</v>
      </c>
      <c r="R27" s="41"/>
      <c r="S27" s="47"/>
      <c r="T27" s="47"/>
    </row>
    <row r="28" spans="1:20" ht="16.5" customHeight="1">
      <c r="A28" s="24">
        <v>23</v>
      </c>
      <c r="B28" s="24" t="s">
        <v>30</v>
      </c>
      <c r="C28" s="52">
        <v>3830</v>
      </c>
      <c r="D28" s="52">
        <v>25557</v>
      </c>
      <c r="E28" s="25">
        <f t="shared" si="0"/>
        <v>89.575845571608795</v>
      </c>
      <c r="F28" s="57">
        <v>24471.27</v>
      </c>
      <c r="G28" s="25">
        <f t="shared" si="1"/>
        <v>97.704327141298236</v>
      </c>
      <c r="H28" s="56">
        <v>18.712107763425902</v>
      </c>
      <c r="I28" s="25">
        <f t="shared" si="2"/>
        <v>36.63635243069335</v>
      </c>
      <c r="J28" s="60">
        <v>21</v>
      </c>
      <c r="K28" s="61">
        <f t="shared" si="3"/>
        <v>5.4830287206266322E-3</v>
      </c>
      <c r="L28" s="62">
        <f t="shared" si="4"/>
        <v>17.628057423761607</v>
      </c>
      <c r="M28" s="28">
        <v>8.1666666666666661</v>
      </c>
      <c r="N28" s="25">
        <f t="shared" si="5"/>
        <v>39.982653946227217</v>
      </c>
      <c r="O28" s="27">
        <f t="shared" si="6"/>
        <v>281.52723651358923</v>
      </c>
      <c r="R28" s="41"/>
      <c r="S28" s="47"/>
      <c r="T28" s="47"/>
    </row>
    <row r="29" spans="1:20" ht="16.5" customHeight="1">
      <c r="A29" s="24">
        <v>24</v>
      </c>
      <c r="B29" s="24" t="s">
        <v>19</v>
      </c>
      <c r="C29" s="52">
        <v>11242</v>
      </c>
      <c r="D29" s="52">
        <v>27264</v>
      </c>
      <c r="E29" s="25">
        <f t="shared" si="0"/>
        <v>87.544331516435392</v>
      </c>
      <c r="F29" s="57">
        <v>26172</v>
      </c>
      <c r="G29" s="25">
        <f t="shared" si="1"/>
        <v>97.438133386590977</v>
      </c>
      <c r="H29" s="56">
        <v>20.042795516294198</v>
      </c>
      <c r="I29" s="25">
        <f t="shared" si="2"/>
        <v>40.800272542882283</v>
      </c>
      <c r="J29" s="60">
        <v>64</v>
      </c>
      <c r="K29" s="61">
        <f t="shared" si="3"/>
        <v>5.6929371997865149E-3</v>
      </c>
      <c r="L29" s="62">
        <f t="shared" si="4"/>
        <v>18.302917781586252</v>
      </c>
      <c r="M29" s="28">
        <v>7.8916666666666666</v>
      </c>
      <c r="N29" s="25">
        <f t="shared" si="5"/>
        <v>37.120555073720723</v>
      </c>
      <c r="O29" s="27">
        <f t="shared" si="6"/>
        <v>281.20621030121561</v>
      </c>
      <c r="R29" s="41"/>
      <c r="S29" s="47"/>
      <c r="T29" s="47"/>
    </row>
    <row r="30" spans="1:20" ht="16.5" customHeight="1">
      <c r="A30" s="24">
        <v>25</v>
      </c>
      <c r="B30" s="24" t="s">
        <v>29</v>
      </c>
      <c r="C30" s="52">
        <v>51384</v>
      </c>
      <c r="D30" s="52">
        <v>32590</v>
      </c>
      <c r="E30" s="25">
        <f t="shared" si="0"/>
        <v>81.205817247042575</v>
      </c>
      <c r="F30" s="57">
        <v>41055.379999999997</v>
      </c>
      <c r="G30" s="25">
        <f t="shared" si="1"/>
        <v>95.108626172080193</v>
      </c>
      <c r="H30" s="56">
        <v>24.437324072734899</v>
      </c>
      <c r="I30" s="25">
        <f t="shared" si="2"/>
        <v>54.551406721662907</v>
      </c>
      <c r="J30" s="60">
        <v>172</v>
      </c>
      <c r="K30" s="61">
        <f t="shared" si="3"/>
        <v>3.3473454771913436E-3</v>
      </c>
      <c r="L30" s="62">
        <f t="shared" si="4"/>
        <v>10.761789021297345</v>
      </c>
      <c r="M30" s="28">
        <v>8.0500000000000007</v>
      </c>
      <c r="N30" s="25">
        <f t="shared" si="5"/>
        <v>38.768430182133571</v>
      </c>
      <c r="O30" s="27">
        <f t="shared" si="6"/>
        <v>280.39606934421658</v>
      </c>
      <c r="R30" s="41"/>
      <c r="S30" s="47"/>
      <c r="T30" s="47"/>
    </row>
    <row r="31" spans="1:20" ht="16.5" customHeight="1">
      <c r="A31" s="24">
        <v>26</v>
      </c>
      <c r="B31" s="24" t="s">
        <v>27</v>
      </c>
      <c r="C31" s="52">
        <v>58241</v>
      </c>
      <c r="D31" s="52">
        <v>32752</v>
      </c>
      <c r="E31" s="25">
        <f t="shared" si="0"/>
        <v>81.013019779592028</v>
      </c>
      <c r="F31" s="57">
        <v>32278.799999999999</v>
      </c>
      <c r="G31" s="25">
        <f t="shared" si="1"/>
        <v>96.482313226279643</v>
      </c>
      <c r="H31" s="56">
        <v>21.810681054332498</v>
      </c>
      <c r="I31" s="25">
        <f t="shared" si="2"/>
        <v>46.332249621665994</v>
      </c>
      <c r="J31" s="60">
        <v>471</v>
      </c>
      <c r="K31" s="61">
        <f t="shared" si="3"/>
        <v>8.0870864167854259E-3</v>
      </c>
      <c r="L31" s="62">
        <f t="shared" si="4"/>
        <v>26.000159949868628</v>
      </c>
      <c r="M31" s="28">
        <v>7</v>
      </c>
      <c r="N31" s="25">
        <f t="shared" si="5"/>
        <v>27.840416305290542</v>
      </c>
      <c r="O31" s="27">
        <f t="shared" si="6"/>
        <v>277.66815888269679</v>
      </c>
      <c r="R31" s="41"/>
      <c r="S31" s="47"/>
      <c r="T31" s="47"/>
    </row>
    <row r="32" spans="1:20" ht="16.5" customHeight="1">
      <c r="A32" s="24">
        <v>27</v>
      </c>
      <c r="B32" s="24" t="s">
        <v>26</v>
      </c>
      <c r="C32" s="52">
        <v>60960</v>
      </c>
      <c r="D32" s="52">
        <v>34596</v>
      </c>
      <c r="E32" s="25">
        <f t="shared" si="0"/>
        <v>78.81846095256229</v>
      </c>
      <c r="F32" s="57">
        <v>32411.83</v>
      </c>
      <c r="G32" s="25">
        <f t="shared" si="1"/>
        <v>96.461491723049448</v>
      </c>
      <c r="H32" s="56">
        <v>24.159460535265499</v>
      </c>
      <c r="I32" s="25">
        <f t="shared" si="2"/>
        <v>53.681930340281255</v>
      </c>
      <c r="J32" s="60">
        <v>336</v>
      </c>
      <c r="K32" s="61">
        <f t="shared" si="3"/>
        <v>5.5118110236220472E-3</v>
      </c>
      <c r="L32" s="62">
        <f t="shared" si="4"/>
        <v>17.720593158269544</v>
      </c>
      <c r="M32" s="28">
        <v>7.208333333333333</v>
      </c>
      <c r="N32" s="25">
        <f t="shared" si="5"/>
        <v>30.008673026886374</v>
      </c>
      <c r="O32" s="27">
        <f t="shared" si="6"/>
        <v>276.69114920104892</v>
      </c>
      <c r="R32" s="41"/>
      <c r="S32" s="47"/>
      <c r="T32" s="47"/>
    </row>
    <row r="33" spans="1:20" ht="16.5" customHeight="1">
      <c r="A33" s="24">
        <v>28</v>
      </c>
      <c r="B33" s="24" t="s">
        <v>68</v>
      </c>
      <c r="C33" s="52">
        <v>8210</v>
      </c>
      <c r="D33" s="52">
        <v>25124</v>
      </c>
      <c r="E33" s="25">
        <f t="shared" si="0"/>
        <v>90.091162259300688</v>
      </c>
      <c r="F33" s="57">
        <v>23265.71</v>
      </c>
      <c r="G33" s="25">
        <f t="shared" si="1"/>
        <v>97.893018199211539</v>
      </c>
      <c r="H33" s="56">
        <v>16.741561531316499</v>
      </c>
      <c r="I33" s="25">
        <f t="shared" si="2"/>
        <v>30.470219864888819</v>
      </c>
      <c r="J33" s="60">
        <v>47</v>
      </c>
      <c r="K33" s="61">
        <f t="shared" si="3"/>
        <v>5.724725943970767E-3</v>
      </c>
      <c r="L33" s="62">
        <f t="shared" si="4"/>
        <v>18.405119290362084</v>
      </c>
      <c r="M33" s="28">
        <v>8.1</v>
      </c>
      <c r="N33" s="25">
        <f t="shared" si="5"/>
        <v>39.288811795316562</v>
      </c>
      <c r="O33" s="27">
        <f t="shared" si="6"/>
        <v>276.14833140907967</v>
      </c>
      <c r="R33" s="41"/>
      <c r="S33" s="47"/>
      <c r="T33" s="47"/>
    </row>
    <row r="34" spans="1:20" ht="16.5" customHeight="1">
      <c r="A34" s="24">
        <v>29</v>
      </c>
      <c r="B34" s="24" t="s">
        <v>35</v>
      </c>
      <c r="C34" s="52">
        <v>11951</v>
      </c>
      <c r="D34" s="52">
        <v>29421</v>
      </c>
      <c r="E34" s="25">
        <f t="shared" si="0"/>
        <v>84.97726894056602</v>
      </c>
      <c r="F34" s="57">
        <v>26342.29</v>
      </c>
      <c r="G34" s="25">
        <f t="shared" si="1"/>
        <v>97.411480046855033</v>
      </c>
      <c r="H34" s="56">
        <v>15.387031844955899</v>
      </c>
      <c r="I34" s="25">
        <f t="shared" si="2"/>
        <v>26.231694792845044</v>
      </c>
      <c r="J34" s="60">
        <v>97</v>
      </c>
      <c r="K34" s="61">
        <f t="shared" si="3"/>
        <v>8.116475608735671E-3</v>
      </c>
      <c r="L34" s="62">
        <f t="shared" si="4"/>
        <v>26.094646845658165</v>
      </c>
      <c r="M34" s="28">
        <v>8.2666666666666657</v>
      </c>
      <c r="N34" s="25">
        <f t="shared" si="5"/>
        <v>41.02341717259322</v>
      </c>
      <c r="O34" s="27">
        <f t="shared" si="6"/>
        <v>275.7385077985175</v>
      </c>
      <c r="R34" s="41"/>
      <c r="S34" s="47"/>
      <c r="T34" s="47"/>
    </row>
    <row r="35" spans="1:20" ht="16.5" customHeight="1">
      <c r="A35" s="24">
        <v>30</v>
      </c>
      <c r="B35" s="24" t="s">
        <v>34</v>
      </c>
      <c r="C35" s="52">
        <v>29179</v>
      </c>
      <c r="D35" s="52">
        <v>33160</v>
      </c>
      <c r="E35" s="25">
        <f t="shared" si="0"/>
        <v>80.527455787494347</v>
      </c>
      <c r="F35" s="57">
        <v>29752.94</v>
      </c>
      <c r="G35" s="25">
        <f t="shared" si="1"/>
        <v>96.877654142983005</v>
      </c>
      <c r="H35" s="56">
        <v>22.592597010605701</v>
      </c>
      <c r="I35" s="25">
        <f t="shared" si="2"/>
        <v>48.778981072638977</v>
      </c>
      <c r="J35" s="60">
        <v>186</v>
      </c>
      <c r="K35" s="61">
        <f t="shared" si="3"/>
        <v>6.3744473765379207E-3</v>
      </c>
      <c r="L35" s="62">
        <f t="shared" si="4"/>
        <v>20.493987925986062</v>
      </c>
      <c r="M35" s="28">
        <v>7.0750000000000002</v>
      </c>
      <c r="N35" s="25">
        <f t="shared" si="5"/>
        <v>28.620988725065043</v>
      </c>
      <c r="O35" s="27">
        <f t="shared" si="6"/>
        <v>275.2990676541674</v>
      </c>
      <c r="R35" s="41"/>
      <c r="S35" s="47"/>
      <c r="T35" s="47"/>
    </row>
    <row r="36" spans="1:20" ht="16.5" customHeight="1">
      <c r="A36" s="24">
        <v>31</v>
      </c>
      <c r="B36" s="24" t="s">
        <v>31</v>
      </c>
      <c r="C36" s="52">
        <v>47648</v>
      </c>
      <c r="D36" s="52">
        <v>31348</v>
      </c>
      <c r="E36" s="25">
        <f t="shared" si="0"/>
        <v>82.683931164163468</v>
      </c>
      <c r="F36" s="57">
        <v>33437.01</v>
      </c>
      <c r="G36" s="25">
        <f t="shared" si="1"/>
        <v>96.301033264945687</v>
      </c>
      <c r="H36" s="56">
        <v>20.512557433115798</v>
      </c>
      <c r="I36" s="25">
        <f t="shared" si="2"/>
        <v>42.270227526068695</v>
      </c>
      <c r="J36" s="60">
        <v>298</v>
      </c>
      <c r="K36" s="61">
        <f t="shared" si="3"/>
        <v>6.2541974479516458E-3</v>
      </c>
      <c r="L36" s="62">
        <f t="shared" si="4"/>
        <v>20.107381771918746</v>
      </c>
      <c r="M36" s="28">
        <v>7.3999999999999995</v>
      </c>
      <c r="N36" s="25">
        <f t="shared" si="5"/>
        <v>32.003469210754545</v>
      </c>
      <c r="O36" s="27">
        <f t="shared" si="6"/>
        <v>273.36604293785115</v>
      </c>
      <c r="R36" s="41"/>
      <c r="S36" s="47"/>
      <c r="T36" s="47"/>
    </row>
    <row r="37" spans="1:20" ht="16.5" customHeight="1">
      <c r="A37" s="24">
        <v>32</v>
      </c>
      <c r="B37" s="24" t="s">
        <v>38</v>
      </c>
      <c r="C37" s="52">
        <v>12087</v>
      </c>
      <c r="D37" s="52">
        <v>28027</v>
      </c>
      <c r="E37" s="25">
        <f t="shared" si="0"/>
        <v>86.636279246899775</v>
      </c>
      <c r="F37" s="57">
        <v>26561.040000000001</v>
      </c>
      <c r="G37" s="25">
        <f t="shared" si="1"/>
        <v>97.377241876279925</v>
      </c>
      <c r="H37" s="56">
        <v>20.433534728467102</v>
      </c>
      <c r="I37" s="25">
        <f t="shared" si="2"/>
        <v>42.022953717095085</v>
      </c>
      <c r="J37" s="60">
        <v>30</v>
      </c>
      <c r="K37" s="61">
        <f t="shared" si="3"/>
        <v>2.482005460412013E-3</v>
      </c>
      <c r="L37" s="62">
        <f t="shared" si="4"/>
        <v>7.9797019150453217</v>
      </c>
      <c r="M37" s="28">
        <v>7.7833333333333341</v>
      </c>
      <c r="N37" s="25">
        <f t="shared" si="5"/>
        <v>35.993061578490895</v>
      </c>
      <c r="O37" s="27">
        <f t="shared" si="6"/>
        <v>270.00923833381103</v>
      </c>
      <c r="R37" s="41"/>
      <c r="S37" s="47"/>
      <c r="T37" s="47"/>
    </row>
    <row r="38" spans="1:20" ht="16.5" customHeight="1">
      <c r="A38" s="24">
        <v>33</v>
      </c>
      <c r="B38" s="24" t="s">
        <v>33</v>
      </c>
      <c r="C38" s="52">
        <v>7887</v>
      </c>
      <c r="D38" s="52">
        <v>31652</v>
      </c>
      <c r="E38" s="25">
        <f t="shared" ref="E38:E69" si="7">SUM(($D$1-D38)/$D$3)*100</f>
        <v>82.322138385737759</v>
      </c>
      <c r="F38" s="57">
        <v>30592.240000000002</v>
      </c>
      <c r="G38" s="25">
        <f t="shared" ref="G38:G69" si="8">SUM(($F$1-F38)/$F$3)*100</f>
        <v>96.746289130120402</v>
      </c>
      <c r="H38" s="56">
        <v>22.768258572290499</v>
      </c>
      <c r="I38" s="25">
        <f t="shared" ref="I38:I69" si="9">SUM((H38-$H$1)/$H$3)*100</f>
        <v>49.328652254372805</v>
      </c>
      <c r="J38" s="60">
        <v>11</v>
      </c>
      <c r="K38" s="61">
        <f t="shared" ref="K38:K69" si="10">SUM(J38/C38)</f>
        <v>1.3947001394700139E-3</v>
      </c>
      <c r="L38" s="62">
        <f t="shared" ref="L38:L69" si="11">SUM((K38-$K$1)/$K$3)*100</f>
        <v>4.4839914945212831</v>
      </c>
      <c r="M38" s="28">
        <v>7.6083333333333334</v>
      </c>
      <c r="N38" s="25">
        <f t="shared" ref="N38:N69" si="12">SUM((M38-$M$1)/$M$3)*100</f>
        <v>34.171725932350384</v>
      </c>
      <c r="O38" s="27">
        <f t="shared" ref="O38:O69" si="13">SUM(E38+G38+I38+L38+N38)</f>
        <v>267.05279719710262</v>
      </c>
      <c r="R38" s="41"/>
      <c r="S38" s="47"/>
      <c r="T38" s="47"/>
    </row>
    <row r="39" spans="1:20" ht="16.5" customHeight="1">
      <c r="A39" s="24">
        <v>34</v>
      </c>
      <c r="B39" s="24" t="s">
        <v>50</v>
      </c>
      <c r="C39" s="52">
        <v>2305</v>
      </c>
      <c r="D39" s="52">
        <v>32188</v>
      </c>
      <c r="E39" s="25">
        <f t="shared" si="7"/>
        <v>81.684240592197654</v>
      </c>
      <c r="F39" s="57">
        <v>34423.360000000001</v>
      </c>
      <c r="G39" s="25">
        <f t="shared" si="8"/>
        <v>96.146652375589056</v>
      </c>
      <c r="H39" s="56">
        <v>21.526548515931498</v>
      </c>
      <c r="I39" s="25">
        <f t="shared" si="9"/>
        <v>45.443156602943127</v>
      </c>
      <c r="J39" s="60">
        <v>12</v>
      </c>
      <c r="K39" s="61">
        <f t="shared" si="10"/>
        <v>5.2060737527114967E-3</v>
      </c>
      <c r="L39" s="62">
        <f t="shared" si="11"/>
        <v>16.737641136165347</v>
      </c>
      <c r="M39" s="28">
        <v>6.8916666666666666</v>
      </c>
      <c r="N39" s="25">
        <f t="shared" si="12"/>
        <v>26.712922810060707</v>
      </c>
      <c r="O39" s="27">
        <f t="shared" si="13"/>
        <v>266.72461351695591</v>
      </c>
      <c r="R39" s="41"/>
      <c r="S39" s="47"/>
      <c r="T39" s="47"/>
    </row>
    <row r="40" spans="1:20" ht="16.5" customHeight="1">
      <c r="A40" s="24">
        <v>35</v>
      </c>
      <c r="B40" s="24" t="s">
        <v>28</v>
      </c>
      <c r="C40" s="52">
        <v>17716</v>
      </c>
      <c r="D40" s="52">
        <v>31000</v>
      </c>
      <c r="E40" s="25">
        <f t="shared" si="7"/>
        <v>83.098088686835027</v>
      </c>
      <c r="F40" s="57">
        <v>34487.379999999997</v>
      </c>
      <c r="G40" s="25">
        <f t="shared" si="8"/>
        <v>96.136632134765193</v>
      </c>
      <c r="H40" s="56">
        <v>20.9256555173979</v>
      </c>
      <c r="I40" s="25">
        <f t="shared" si="9"/>
        <v>43.562872940247388</v>
      </c>
      <c r="J40" s="60">
        <v>72</v>
      </c>
      <c r="K40" s="61">
        <f t="shared" si="10"/>
        <v>4.0641228268232105E-3</v>
      </c>
      <c r="L40" s="62">
        <f t="shared" si="11"/>
        <v>13.066243898914355</v>
      </c>
      <c r="M40" s="28">
        <v>7.1833333333333327</v>
      </c>
      <c r="N40" s="25">
        <f t="shared" si="12"/>
        <v>29.748482220294868</v>
      </c>
      <c r="O40" s="27">
        <f t="shared" si="13"/>
        <v>265.61231988105681</v>
      </c>
      <c r="R40" s="41"/>
      <c r="S40" s="47"/>
      <c r="T40" s="47"/>
    </row>
    <row r="41" spans="1:20" ht="16.5" customHeight="1">
      <c r="A41" s="24">
        <v>36</v>
      </c>
      <c r="B41" s="24" t="s">
        <v>32</v>
      </c>
      <c r="C41" s="52">
        <v>16540</v>
      </c>
      <c r="D41" s="52">
        <v>32346</v>
      </c>
      <c r="E41" s="25">
        <f t="shared" si="7"/>
        <v>81.496203556042175</v>
      </c>
      <c r="F41" s="57">
        <v>36587</v>
      </c>
      <c r="G41" s="25">
        <f t="shared" si="8"/>
        <v>95.808005173837572</v>
      </c>
      <c r="H41" s="56">
        <v>21.376527350149001</v>
      </c>
      <c r="I41" s="25">
        <f t="shared" si="9"/>
        <v>44.973718037728048</v>
      </c>
      <c r="J41" s="60">
        <v>44</v>
      </c>
      <c r="K41" s="61">
        <f t="shared" si="10"/>
        <v>2.660217654171705E-3</v>
      </c>
      <c r="L41" s="62">
        <f t="shared" si="11"/>
        <v>8.552658021109881</v>
      </c>
      <c r="M41" s="28">
        <v>7.4416666666666664</v>
      </c>
      <c r="N41" s="25">
        <f t="shared" si="12"/>
        <v>32.437120555073712</v>
      </c>
      <c r="O41" s="27">
        <f t="shared" si="13"/>
        <v>263.26770534379142</v>
      </c>
      <c r="R41" s="41"/>
      <c r="S41" s="47"/>
      <c r="T41" s="47"/>
    </row>
    <row r="42" spans="1:20" ht="16.5" customHeight="1">
      <c r="A42" s="24">
        <v>37</v>
      </c>
      <c r="B42" s="24" t="s">
        <v>49</v>
      </c>
      <c r="C42" s="52">
        <v>4317</v>
      </c>
      <c r="D42" s="52">
        <v>32842</v>
      </c>
      <c r="E42" s="25">
        <f t="shared" si="7"/>
        <v>80.905910075452837</v>
      </c>
      <c r="F42" s="57">
        <v>34362.78</v>
      </c>
      <c r="G42" s="25">
        <f t="shared" si="8"/>
        <v>96.156134196724778</v>
      </c>
      <c r="H42" s="56">
        <v>21.753439956403099</v>
      </c>
      <c r="I42" s="25">
        <f t="shared" si="9"/>
        <v>46.153133703301044</v>
      </c>
      <c r="J42" s="60">
        <v>21</v>
      </c>
      <c r="K42" s="61">
        <f t="shared" si="10"/>
        <v>4.864489228630994E-3</v>
      </c>
      <c r="L42" s="62">
        <f t="shared" si="11"/>
        <v>15.639439410008563</v>
      </c>
      <c r="M42" s="28">
        <v>6.6000000000000014</v>
      </c>
      <c r="N42" s="25">
        <f t="shared" si="12"/>
        <v>23.67736339982655</v>
      </c>
      <c r="O42" s="27">
        <f t="shared" si="13"/>
        <v>262.53198078531381</v>
      </c>
      <c r="R42" s="41"/>
      <c r="S42" s="47"/>
      <c r="T42" s="47"/>
    </row>
    <row r="43" spans="1:20" ht="16.5" customHeight="1">
      <c r="A43" s="24">
        <v>38</v>
      </c>
      <c r="B43" s="24" t="s">
        <v>48</v>
      </c>
      <c r="C43" s="52">
        <v>6049</v>
      </c>
      <c r="D43" s="52">
        <v>32710</v>
      </c>
      <c r="E43" s="25">
        <f t="shared" si="7"/>
        <v>81.06300430819033</v>
      </c>
      <c r="F43" s="57">
        <v>34077.75</v>
      </c>
      <c r="G43" s="25">
        <f t="shared" si="8"/>
        <v>96.200746337337478</v>
      </c>
      <c r="H43" s="56">
        <v>21.946373474053001</v>
      </c>
      <c r="I43" s="25">
        <f t="shared" si="9"/>
        <v>46.756851406966788</v>
      </c>
      <c r="J43" s="60">
        <v>14</v>
      </c>
      <c r="K43" s="61">
        <f t="shared" si="10"/>
        <v>2.3144321375433955E-3</v>
      </c>
      <c r="L43" s="62">
        <f t="shared" si="11"/>
        <v>7.4409500119035608</v>
      </c>
      <c r="M43" s="28">
        <v>7.0083333333333329</v>
      </c>
      <c r="N43" s="25">
        <f t="shared" si="12"/>
        <v>27.927146574154371</v>
      </c>
      <c r="O43" s="27">
        <f t="shared" si="13"/>
        <v>259.38869863855257</v>
      </c>
      <c r="R43" s="41"/>
      <c r="S43" s="47"/>
      <c r="T43" s="47"/>
    </row>
    <row r="44" spans="1:20" ht="16.5" customHeight="1">
      <c r="A44" s="24">
        <v>39</v>
      </c>
      <c r="B44" s="24" t="s">
        <v>15</v>
      </c>
      <c r="C44" s="52">
        <v>2603</v>
      </c>
      <c r="D44" s="52">
        <v>32760</v>
      </c>
      <c r="E44" s="25">
        <f t="shared" si="7"/>
        <v>81.003498917001878</v>
      </c>
      <c r="F44" s="57">
        <v>35204.28</v>
      </c>
      <c r="G44" s="25">
        <f t="shared" si="8"/>
        <v>96.024424845689552</v>
      </c>
      <c r="H44" s="56">
        <v>17.19183210776</v>
      </c>
      <c r="I44" s="25">
        <f t="shared" si="9"/>
        <v>31.87918354185862</v>
      </c>
      <c r="J44" s="60">
        <v>10</v>
      </c>
      <c r="K44" s="61">
        <f t="shared" si="10"/>
        <v>3.8417210910487898E-3</v>
      </c>
      <c r="L44" s="62">
        <f t="shared" si="11"/>
        <v>12.351217447452017</v>
      </c>
      <c r="M44" s="28">
        <v>7.9833333333333334</v>
      </c>
      <c r="N44" s="25">
        <f t="shared" si="12"/>
        <v>38.074588031222888</v>
      </c>
      <c r="O44" s="27">
        <f t="shared" si="13"/>
        <v>259.33291278322497</v>
      </c>
      <c r="R44" s="41"/>
      <c r="S44" s="47"/>
      <c r="T44" s="47"/>
    </row>
    <row r="45" spans="1:20" ht="16.5" customHeight="1">
      <c r="A45" s="24">
        <v>40</v>
      </c>
      <c r="B45" s="24" t="s">
        <v>37</v>
      </c>
      <c r="C45" s="52">
        <v>44654</v>
      </c>
      <c r="D45" s="52">
        <v>29340</v>
      </c>
      <c r="E45" s="25">
        <f t="shared" si="7"/>
        <v>85.073667674291286</v>
      </c>
      <c r="F45" s="57">
        <v>27863.32</v>
      </c>
      <c r="G45" s="25">
        <f t="shared" si="8"/>
        <v>97.173412460158531</v>
      </c>
      <c r="H45" s="56">
        <v>18.357527408917498</v>
      </c>
      <c r="I45" s="25">
        <f t="shared" si="9"/>
        <v>35.526817706005197</v>
      </c>
      <c r="J45" s="60">
        <v>184</v>
      </c>
      <c r="K45" s="61">
        <f t="shared" si="10"/>
        <v>4.1205715053522643E-3</v>
      </c>
      <c r="L45" s="62">
        <f t="shared" si="11"/>
        <v>13.247727636700047</v>
      </c>
      <c r="M45" s="28">
        <v>6.9999999999999991</v>
      </c>
      <c r="N45" s="25">
        <f t="shared" si="12"/>
        <v>27.840416305290532</v>
      </c>
      <c r="O45" s="27">
        <f t="shared" si="13"/>
        <v>258.8620417824456</v>
      </c>
      <c r="R45" s="41"/>
      <c r="S45" s="47"/>
      <c r="T45" s="47"/>
    </row>
    <row r="46" spans="1:20" ht="16.5" customHeight="1">
      <c r="A46" s="24">
        <v>41</v>
      </c>
      <c r="B46" s="24" t="s">
        <v>21</v>
      </c>
      <c r="C46" s="52">
        <v>9584</v>
      </c>
      <c r="D46" s="52">
        <v>26506</v>
      </c>
      <c r="E46" s="25">
        <f t="shared" si="7"/>
        <v>88.446433246852166</v>
      </c>
      <c r="F46" s="57">
        <v>23004.51</v>
      </c>
      <c r="G46" s="25">
        <f t="shared" si="8"/>
        <v>97.933900531345103</v>
      </c>
      <c r="H46" s="56">
        <v>10.7205922738155</v>
      </c>
      <c r="I46" s="25">
        <f t="shared" si="9"/>
        <v>11.629710562733228</v>
      </c>
      <c r="J46" s="60">
        <v>86</v>
      </c>
      <c r="K46" s="61">
        <f t="shared" si="10"/>
        <v>8.9732888146911525E-3</v>
      </c>
      <c r="L46" s="62">
        <f t="shared" si="11"/>
        <v>28.849320068360949</v>
      </c>
      <c r="M46" s="28">
        <v>7.3416666666666677</v>
      </c>
      <c r="N46" s="25">
        <f t="shared" si="12"/>
        <v>31.396357328707726</v>
      </c>
      <c r="O46" s="27">
        <f t="shared" si="13"/>
        <v>258.25572173799918</v>
      </c>
      <c r="R46" s="41"/>
      <c r="S46" s="47"/>
      <c r="T46" s="47"/>
    </row>
    <row r="47" spans="1:20" ht="16.5" customHeight="1">
      <c r="A47" s="24">
        <v>42</v>
      </c>
      <c r="B47" s="29" t="s">
        <v>98</v>
      </c>
      <c r="C47" s="52">
        <v>40115</v>
      </c>
      <c r="D47" s="52">
        <v>31110</v>
      </c>
      <c r="E47" s="25">
        <f t="shared" si="7"/>
        <v>82.967176826220452</v>
      </c>
      <c r="F47" s="57">
        <v>42062.99</v>
      </c>
      <c r="G47" s="25">
        <f t="shared" si="8"/>
        <v>94.950917723837037</v>
      </c>
      <c r="H47" s="56">
        <v>14.8557414259688</v>
      </c>
      <c r="I47" s="25">
        <f t="shared" si="9"/>
        <v>24.569207965063573</v>
      </c>
      <c r="J47" s="60">
        <v>211</v>
      </c>
      <c r="K47" s="61">
        <f t="shared" si="10"/>
        <v>5.2598778511778639E-3</v>
      </c>
      <c r="L47" s="62">
        <f t="shared" si="11"/>
        <v>16.910622491129036</v>
      </c>
      <c r="M47" s="28">
        <v>8.0333333333333332</v>
      </c>
      <c r="N47" s="25">
        <f t="shared" si="12"/>
        <v>38.594969644405893</v>
      </c>
      <c r="O47" s="27">
        <f t="shared" si="13"/>
        <v>257.99289465065601</v>
      </c>
      <c r="R47" s="41"/>
      <c r="S47" s="47"/>
      <c r="T47" s="47"/>
    </row>
    <row r="48" spans="1:20" ht="16.5" customHeight="1">
      <c r="A48" s="24">
        <v>43</v>
      </c>
      <c r="B48" s="24" t="s">
        <v>112</v>
      </c>
      <c r="C48" s="52">
        <v>14572</v>
      </c>
      <c r="D48" s="52">
        <v>21579</v>
      </c>
      <c r="E48" s="25">
        <f t="shared" si="7"/>
        <v>94.310094494561199</v>
      </c>
      <c r="F48" s="57">
        <v>23097.040000000001</v>
      </c>
      <c r="G48" s="25">
        <f t="shared" si="8"/>
        <v>97.919417980838517</v>
      </c>
      <c r="H48" s="56">
        <v>18.034873673632099</v>
      </c>
      <c r="I48" s="25">
        <f t="shared" si="9"/>
        <v>34.517186126596854</v>
      </c>
      <c r="J48" s="60">
        <v>18</v>
      </c>
      <c r="K48" s="61">
        <f t="shared" si="10"/>
        <v>1.2352456766401318E-3</v>
      </c>
      <c r="L48" s="62">
        <f t="shared" si="11"/>
        <v>3.9713419042198517</v>
      </c>
      <c r="M48" s="28">
        <v>6.8583333333333334</v>
      </c>
      <c r="N48" s="25">
        <f t="shared" si="12"/>
        <v>26.366001734605369</v>
      </c>
      <c r="O48" s="27">
        <f t="shared" si="13"/>
        <v>257.08404224082182</v>
      </c>
      <c r="R48" s="41"/>
      <c r="S48" s="47"/>
      <c r="T48" s="47"/>
    </row>
    <row r="49" spans="1:20" ht="16.5" customHeight="1">
      <c r="A49" s="24">
        <v>44</v>
      </c>
      <c r="B49" s="24" t="s">
        <v>42</v>
      </c>
      <c r="C49" s="52">
        <v>19571</v>
      </c>
      <c r="D49" s="52">
        <v>28492</v>
      </c>
      <c r="E49" s="25">
        <f t="shared" si="7"/>
        <v>86.082879108847266</v>
      </c>
      <c r="F49" s="57">
        <v>30829.66</v>
      </c>
      <c r="G49" s="25">
        <f t="shared" si="8"/>
        <v>96.709128780598363</v>
      </c>
      <c r="H49" s="56">
        <v>17.505166613575899</v>
      </c>
      <c r="I49" s="25">
        <f t="shared" si="9"/>
        <v>32.859653864665248</v>
      </c>
      <c r="J49" s="60">
        <v>59</v>
      </c>
      <c r="K49" s="61">
        <f t="shared" si="10"/>
        <v>3.014664554698278E-3</v>
      </c>
      <c r="L49" s="62">
        <f t="shared" si="11"/>
        <v>9.692212569247042</v>
      </c>
      <c r="M49" s="28">
        <v>7.3083333333333336</v>
      </c>
      <c r="N49" s="25">
        <f t="shared" si="12"/>
        <v>31.049436253252381</v>
      </c>
      <c r="O49" s="27">
        <f t="shared" si="13"/>
        <v>256.3933105766103</v>
      </c>
      <c r="R49" s="41"/>
      <c r="S49" s="47"/>
      <c r="T49" s="47"/>
    </row>
    <row r="50" spans="1:20" ht="16.5" customHeight="1">
      <c r="A50" s="24">
        <v>45</v>
      </c>
      <c r="B50" s="24" t="s">
        <v>169</v>
      </c>
      <c r="C50" s="52">
        <v>12498</v>
      </c>
      <c r="D50" s="52">
        <v>30436</v>
      </c>
      <c r="E50" s="25">
        <f t="shared" si="7"/>
        <v>83.769309499440652</v>
      </c>
      <c r="F50" s="57">
        <v>43178.14</v>
      </c>
      <c r="G50" s="25">
        <f t="shared" si="8"/>
        <v>94.776377399645767</v>
      </c>
      <c r="H50" s="56">
        <v>17.6137686947901</v>
      </c>
      <c r="I50" s="25">
        <f t="shared" si="9"/>
        <v>33.199485947149391</v>
      </c>
      <c r="J50" s="60">
        <v>54</v>
      </c>
      <c r="K50" s="61">
        <f t="shared" si="10"/>
        <v>4.3206913106096975E-3</v>
      </c>
      <c r="L50" s="62">
        <f t="shared" si="11"/>
        <v>13.891117193540969</v>
      </c>
      <c r="M50" s="28">
        <v>7.2416666666666663</v>
      </c>
      <c r="N50" s="25">
        <f t="shared" si="12"/>
        <v>30.355594102341708</v>
      </c>
      <c r="O50" s="27">
        <f t="shared" si="13"/>
        <v>255.99188414211849</v>
      </c>
      <c r="R50" s="41"/>
      <c r="S50" s="47"/>
      <c r="T50" s="47"/>
    </row>
    <row r="51" spans="1:20" ht="16.5" customHeight="1">
      <c r="A51" s="24">
        <v>46</v>
      </c>
      <c r="B51" s="24" t="s">
        <v>52</v>
      </c>
      <c r="C51" s="52">
        <v>29044</v>
      </c>
      <c r="D51" s="52">
        <v>35780</v>
      </c>
      <c r="E51" s="25">
        <f t="shared" si="7"/>
        <v>77.409373289220014</v>
      </c>
      <c r="F51" s="57">
        <v>49811.13</v>
      </c>
      <c r="G51" s="25">
        <f t="shared" si="8"/>
        <v>93.738199374306248</v>
      </c>
      <c r="H51" s="56">
        <v>19.781379687807899</v>
      </c>
      <c r="I51" s="25">
        <f t="shared" si="9"/>
        <v>39.982263491899175</v>
      </c>
      <c r="J51" s="60">
        <v>124</v>
      </c>
      <c r="K51" s="61">
        <f t="shared" si="10"/>
        <v>4.2693843823164851E-3</v>
      </c>
      <c r="L51" s="62">
        <f t="shared" si="11"/>
        <v>13.72616429537592</v>
      </c>
      <c r="M51" s="28">
        <v>7.3000000000000007</v>
      </c>
      <c r="N51" s="25">
        <f t="shared" si="12"/>
        <v>30.962705984388556</v>
      </c>
      <c r="O51" s="27">
        <f t="shared" si="13"/>
        <v>255.81870643518991</v>
      </c>
      <c r="R51" s="41"/>
      <c r="S51" s="47"/>
      <c r="T51" s="47"/>
    </row>
    <row r="52" spans="1:20" ht="16.5" customHeight="1">
      <c r="A52" s="24">
        <v>47</v>
      </c>
      <c r="B52" s="24" t="s">
        <v>44</v>
      </c>
      <c r="C52" s="52">
        <v>9458</v>
      </c>
      <c r="D52" s="52">
        <v>27222</v>
      </c>
      <c r="E52" s="25">
        <f t="shared" si="7"/>
        <v>87.594316045033679</v>
      </c>
      <c r="F52" s="57">
        <v>25825.49</v>
      </c>
      <c r="G52" s="25">
        <f t="shared" si="8"/>
        <v>97.492368213955473</v>
      </c>
      <c r="H52" s="56">
        <v>15.103358660948601</v>
      </c>
      <c r="I52" s="25">
        <f t="shared" si="9"/>
        <v>25.344039162415893</v>
      </c>
      <c r="J52" s="60">
        <v>42</v>
      </c>
      <c r="K52" s="61">
        <f t="shared" si="10"/>
        <v>4.4406851342778603E-3</v>
      </c>
      <c r="L52" s="62">
        <f t="shared" si="11"/>
        <v>14.276899964687454</v>
      </c>
      <c r="M52" s="28">
        <v>7.1166666666666663</v>
      </c>
      <c r="N52" s="25">
        <f t="shared" si="12"/>
        <v>29.054640069384206</v>
      </c>
      <c r="O52" s="27">
        <f t="shared" si="13"/>
        <v>253.76226345547673</v>
      </c>
      <c r="R52" s="41"/>
      <c r="S52" s="47"/>
      <c r="T52" s="47"/>
    </row>
    <row r="53" spans="1:20" ht="16.5" customHeight="1">
      <c r="A53" s="24">
        <v>48</v>
      </c>
      <c r="B53" s="24" t="s">
        <v>46</v>
      </c>
      <c r="C53" s="52">
        <v>1863</v>
      </c>
      <c r="D53" s="52">
        <v>34642</v>
      </c>
      <c r="E53" s="25">
        <f t="shared" si="7"/>
        <v>78.763715992668935</v>
      </c>
      <c r="F53" s="57">
        <v>41258.85</v>
      </c>
      <c r="G53" s="25">
        <f t="shared" si="8"/>
        <v>95.076779586631417</v>
      </c>
      <c r="H53" s="56">
        <v>18.179072492270599</v>
      </c>
      <c r="I53" s="25">
        <f t="shared" si="9"/>
        <v>34.968405700676875</v>
      </c>
      <c r="J53" s="60">
        <v>8</v>
      </c>
      <c r="K53" s="61">
        <f t="shared" si="10"/>
        <v>4.2941492216854536E-3</v>
      </c>
      <c r="L53" s="62">
        <f t="shared" si="11"/>
        <v>13.80578379633606</v>
      </c>
      <c r="M53" s="28">
        <v>7.2166666666666659</v>
      </c>
      <c r="N53" s="25">
        <f t="shared" si="12"/>
        <v>30.095403295750206</v>
      </c>
      <c r="O53" s="27">
        <f t="shared" si="13"/>
        <v>252.7100883720635</v>
      </c>
      <c r="R53" s="41"/>
      <c r="S53" s="47"/>
      <c r="T53" s="47"/>
    </row>
    <row r="54" spans="1:20" ht="16.5" customHeight="1">
      <c r="A54" s="24">
        <v>49</v>
      </c>
      <c r="B54" s="24" t="s">
        <v>163</v>
      </c>
      <c r="C54" s="52">
        <v>63268</v>
      </c>
      <c r="D54" s="52">
        <v>43534</v>
      </c>
      <c r="E54" s="25">
        <f t="shared" si="7"/>
        <v>68.181277223716464</v>
      </c>
      <c r="F54" s="57">
        <v>52522.43</v>
      </c>
      <c r="G54" s="25">
        <f t="shared" si="8"/>
        <v>93.313833879996267</v>
      </c>
      <c r="H54" s="56">
        <v>27.495648244523199</v>
      </c>
      <c r="I54" s="25">
        <f t="shared" si="9"/>
        <v>64.121358426000299</v>
      </c>
      <c r="J54" s="60">
        <v>155</v>
      </c>
      <c r="K54" s="61">
        <f t="shared" si="10"/>
        <v>2.4498956818612885E-3</v>
      </c>
      <c r="L54" s="62">
        <f t="shared" si="11"/>
        <v>7.876468273750123</v>
      </c>
      <c r="M54" s="28">
        <v>6.1083333333333334</v>
      </c>
      <c r="N54" s="25">
        <f t="shared" si="12"/>
        <v>18.560277536860362</v>
      </c>
      <c r="O54" s="27">
        <f t="shared" si="13"/>
        <v>252.0532153403235</v>
      </c>
      <c r="R54" s="41"/>
      <c r="S54" s="47"/>
      <c r="T54" s="47"/>
    </row>
    <row r="55" spans="1:20" ht="16.5" customHeight="1">
      <c r="A55" s="24">
        <v>50</v>
      </c>
      <c r="B55" s="24" t="s">
        <v>142</v>
      </c>
      <c r="C55" s="52">
        <v>1726</v>
      </c>
      <c r="D55" s="52">
        <v>29371</v>
      </c>
      <c r="E55" s="25">
        <f t="shared" si="7"/>
        <v>85.036774331754458</v>
      </c>
      <c r="F55" s="57">
        <v>28832</v>
      </c>
      <c r="G55" s="25">
        <f t="shared" si="8"/>
        <v>97.021797232397603</v>
      </c>
      <c r="H55" s="56">
        <v>24.7016007908394</v>
      </c>
      <c r="I55" s="25">
        <f t="shared" si="9"/>
        <v>55.37836792223505</v>
      </c>
      <c r="J55" s="60">
        <v>6</v>
      </c>
      <c r="K55" s="61">
        <f t="shared" si="10"/>
        <v>3.4762456546929316E-3</v>
      </c>
      <c r="L55" s="62">
        <f t="shared" si="11"/>
        <v>11.176205915081438</v>
      </c>
      <c r="M55" s="28">
        <v>4.583333333333333</v>
      </c>
      <c r="N55" s="25">
        <f t="shared" si="12"/>
        <v>2.6886383347788327</v>
      </c>
      <c r="O55" s="27">
        <f t="shared" si="13"/>
        <v>251.30178373624736</v>
      </c>
      <c r="R55" s="41"/>
      <c r="S55" s="47"/>
      <c r="T55" s="47"/>
    </row>
    <row r="56" spans="1:20" ht="16.5" customHeight="1">
      <c r="A56" s="24">
        <v>51</v>
      </c>
      <c r="B56" s="24" t="s">
        <v>43</v>
      </c>
      <c r="C56" s="52">
        <v>11162</v>
      </c>
      <c r="D56" s="52">
        <v>31162</v>
      </c>
      <c r="E56" s="25">
        <f t="shared" si="7"/>
        <v>82.90529121938448</v>
      </c>
      <c r="F56" s="57">
        <v>40804.870000000003</v>
      </c>
      <c r="G56" s="25">
        <f t="shared" si="8"/>
        <v>95.147835333729432</v>
      </c>
      <c r="H56" s="56">
        <v>18.813907318578298</v>
      </c>
      <c r="I56" s="25">
        <f t="shared" si="9"/>
        <v>36.954898396264362</v>
      </c>
      <c r="J56" s="60">
        <v>36</v>
      </c>
      <c r="K56" s="61">
        <f t="shared" si="10"/>
        <v>3.2252284536821358E-3</v>
      </c>
      <c r="L56" s="62">
        <f t="shared" si="11"/>
        <v>10.369180116160488</v>
      </c>
      <c r="M56" s="28">
        <v>6.8083333333333336</v>
      </c>
      <c r="N56" s="25">
        <f t="shared" si="12"/>
        <v>25.845620121422375</v>
      </c>
      <c r="O56" s="27">
        <f t="shared" si="13"/>
        <v>251.22282518696113</v>
      </c>
      <c r="R56" s="41"/>
      <c r="S56" s="47"/>
      <c r="T56" s="47"/>
    </row>
    <row r="57" spans="1:20" ht="16.5" customHeight="1">
      <c r="A57" s="24">
        <v>52</v>
      </c>
      <c r="B57" s="29" t="s">
        <v>125</v>
      </c>
      <c r="C57" s="52">
        <v>3315</v>
      </c>
      <c r="D57" s="52">
        <v>26700</v>
      </c>
      <c r="E57" s="25">
        <f t="shared" si="7"/>
        <v>88.215552329041017</v>
      </c>
      <c r="F57" s="57">
        <v>31346.61</v>
      </c>
      <c r="G57" s="25">
        <f t="shared" si="8"/>
        <v>96.62821713589527</v>
      </c>
      <c r="H57" s="56">
        <v>19.066626639620001</v>
      </c>
      <c r="I57" s="25">
        <f t="shared" si="9"/>
        <v>37.745694780582198</v>
      </c>
      <c r="J57" s="60">
        <v>5</v>
      </c>
      <c r="K57" s="61">
        <f t="shared" si="10"/>
        <v>1.5082956259426848E-3</v>
      </c>
      <c r="L57" s="62">
        <f t="shared" si="11"/>
        <v>4.8492034714506183</v>
      </c>
      <c r="M57" s="28">
        <v>6.5583333333333336</v>
      </c>
      <c r="N57" s="25">
        <f t="shared" si="12"/>
        <v>23.24371205550737</v>
      </c>
      <c r="O57" s="27">
        <f t="shared" si="13"/>
        <v>250.68237977247645</v>
      </c>
      <c r="R57" s="41"/>
      <c r="S57" s="47"/>
      <c r="T57" s="47"/>
    </row>
    <row r="58" spans="1:20" ht="16.5" customHeight="1">
      <c r="A58" s="24">
        <v>53</v>
      </c>
      <c r="B58" s="24" t="s">
        <v>39</v>
      </c>
      <c r="C58" s="52">
        <v>5132</v>
      </c>
      <c r="D58" s="52">
        <v>30453</v>
      </c>
      <c r="E58" s="25">
        <f t="shared" si="7"/>
        <v>83.749077666436577</v>
      </c>
      <c r="F58" s="57">
        <v>31252.47</v>
      </c>
      <c r="G58" s="25">
        <f t="shared" si="8"/>
        <v>96.642951679337287</v>
      </c>
      <c r="H58" s="56">
        <v>16.111567760638</v>
      </c>
      <c r="I58" s="25">
        <f t="shared" si="9"/>
        <v>28.498875553176667</v>
      </c>
      <c r="J58" s="60">
        <v>16</v>
      </c>
      <c r="K58" s="61">
        <f t="shared" si="10"/>
        <v>3.1176929072486361E-3</v>
      </c>
      <c r="L58" s="62">
        <f t="shared" si="11"/>
        <v>10.0234509791793</v>
      </c>
      <c r="M58" s="28">
        <v>7.291666666666667</v>
      </c>
      <c r="N58" s="25">
        <f t="shared" si="12"/>
        <v>30.875975715524717</v>
      </c>
      <c r="O58" s="27">
        <f t="shared" si="13"/>
        <v>249.79033159365457</v>
      </c>
      <c r="R58" s="41"/>
      <c r="S58" s="47"/>
      <c r="T58" s="47"/>
    </row>
    <row r="59" spans="1:20" ht="16.5" customHeight="1">
      <c r="A59" s="24">
        <v>54</v>
      </c>
      <c r="B59" s="24" t="s">
        <v>166</v>
      </c>
      <c r="C59" s="52">
        <v>26668</v>
      </c>
      <c r="D59" s="52">
        <v>37329</v>
      </c>
      <c r="E59" s="25">
        <f t="shared" si="7"/>
        <v>75.565896270202089</v>
      </c>
      <c r="F59" s="57">
        <v>46057.79</v>
      </c>
      <c r="G59" s="25">
        <f t="shared" si="8"/>
        <v>94.325662209261196</v>
      </c>
      <c r="H59" s="56">
        <v>23.1962331932823</v>
      </c>
      <c r="I59" s="25">
        <f t="shared" si="9"/>
        <v>50.667848566966036</v>
      </c>
      <c r="J59" s="60">
        <v>40</v>
      </c>
      <c r="K59" s="61">
        <f t="shared" si="10"/>
        <v>1.4999250037498126E-3</v>
      </c>
      <c r="L59" s="62">
        <f t="shared" si="11"/>
        <v>4.8222917377707519</v>
      </c>
      <c r="M59" s="28">
        <v>6.6083333333333334</v>
      </c>
      <c r="N59" s="25">
        <f t="shared" si="12"/>
        <v>23.764093668690371</v>
      </c>
      <c r="O59" s="27">
        <f t="shared" si="13"/>
        <v>249.14579245289045</v>
      </c>
      <c r="R59" s="41"/>
      <c r="S59" s="47"/>
      <c r="T59" s="47"/>
    </row>
    <row r="60" spans="1:20" ht="16.5" customHeight="1">
      <c r="A60" s="24">
        <v>55</v>
      </c>
      <c r="B60" s="24" t="s">
        <v>161</v>
      </c>
      <c r="C60" s="52">
        <v>22514</v>
      </c>
      <c r="D60" s="52">
        <v>34158</v>
      </c>
      <c r="E60" s="25">
        <f t="shared" si="7"/>
        <v>79.339728179373054</v>
      </c>
      <c r="F60" s="57">
        <v>41839.410000000003</v>
      </c>
      <c r="G60" s="25">
        <f t="shared" si="8"/>
        <v>94.985911873218441</v>
      </c>
      <c r="H60" s="56">
        <v>17.528434169442999</v>
      </c>
      <c r="I60" s="25">
        <f t="shared" si="9"/>
        <v>32.932461511408562</v>
      </c>
      <c r="J60" s="60">
        <v>53</v>
      </c>
      <c r="K60" s="61">
        <f t="shared" si="10"/>
        <v>2.3540907879541616E-3</v>
      </c>
      <c r="L60" s="62">
        <f t="shared" si="11"/>
        <v>7.5684534415609512</v>
      </c>
      <c r="M60" s="28">
        <v>7.4166666666666679</v>
      </c>
      <c r="N60" s="25">
        <f t="shared" si="12"/>
        <v>32.17692974848223</v>
      </c>
      <c r="O60" s="27">
        <f t="shared" si="13"/>
        <v>247.00348475404326</v>
      </c>
      <c r="R60" s="41"/>
      <c r="S60" s="47"/>
      <c r="T60" s="47"/>
    </row>
    <row r="61" spans="1:20" ht="16.5" customHeight="1">
      <c r="A61" s="24">
        <v>56</v>
      </c>
      <c r="B61" s="24" t="s">
        <v>45</v>
      </c>
      <c r="C61" s="52">
        <v>52759</v>
      </c>
      <c r="D61" s="52">
        <v>38489</v>
      </c>
      <c r="E61" s="25">
        <f t="shared" si="7"/>
        <v>74.185371194630235</v>
      </c>
      <c r="F61" s="57">
        <v>52405.35</v>
      </c>
      <c r="G61" s="25">
        <f t="shared" si="8"/>
        <v>93.332158931474837</v>
      </c>
      <c r="H61" s="56">
        <v>22.750512224084201</v>
      </c>
      <c r="I61" s="25">
        <f t="shared" si="9"/>
        <v>49.273121288483303</v>
      </c>
      <c r="J61" s="60">
        <v>104</v>
      </c>
      <c r="K61" s="61">
        <f t="shared" si="10"/>
        <v>1.9712276578403684E-3</v>
      </c>
      <c r="L61" s="62">
        <f t="shared" si="11"/>
        <v>6.3375400929407881</v>
      </c>
      <c r="M61" s="28">
        <v>6.5083333333333329</v>
      </c>
      <c r="N61" s="25">
        <f t="shared" si="12"/>
        <v>22.723330442324364</v>
      </c>
      <c r="O61" s="27">
        <f t="shared" si="13"/>
        <v>245.85152194985355</v>
      </c>
      <c r="R61" s="41"/>
      <c r="S61" s="47"/>
      <c r="T61" s="47"/>
    </row>
    <row r="62" spans="1:20" ht="16.5" customHeight="1">
      <c r="A62" s="24">
        <v>57</v>
      </c>
      <c r="B62" s="24" t="s">
        <v>78</v>
      </c>
      <c r="C62" s="52">
        <v>12435</v>
      </c>
      <c r="D62" s="52">
        <v>34524</v>
      </c>
      <c r="E62" s="25">
        <f t="shared" si="7"/>
        <v>78.90414871587366</v>
      </c>
      <c r="F62" s="57">
        <v>38279.96</v>
      </c>
      <c r="G62" s="25">
        <f t="shared" si="8"/>
        <v>95.543027558949149</v>
      </c>
      <c r="H62" s="56">
        <v>19.8159585718453</v>
      </c>
      <c r="I62" s="25">
        <f t="shared" si="9"/>
        <v>40.090465968693621</v>
      </c>
      <c r="J62" s="60">
        <v>28</v>
      </c>
      <c r="K62" s="61">
        <f t="shared" si="10"/>
        <v>2.2517088862082832E-3</v>
      </c>
      <c r="L62" s="62">
        <f t="shared" si="11"/>
        <v>7.2392933851233838</v>
      </c>
      <c r="M62" s="28">
        <v>6.5249999999999995</v>
      </c>
      <c r="N62" s="25">
        <f t="shared" si="12"/>
        <v>22.896790980052028</v>
      </c>
      <c r="O62" s="27">
        <f t="shared" si="13"/>
        <v>244.67372660869185</v>
      </c>
      <c r="R62" s="41"/>
      <c r="S62" s="47"/>
      <c r="T62" s="47"/>
    </row>
    <row r="63" spans="1:20" ht="16.5" customHeight="1">
      <c r="A63" s="24">
        <v>58</v>
      </c>
      <c r="B63" s="24" t="s">
        <v>107</v>
      </c>
      <c r="C63" s="52">
        <v>15051</v>
      </c>
      <c r="D63" s="52">
        <v>37663</v>
      </c>
      <c r="E63" s="25">
        <f t="shared" si="7"/>
        <v>75.168400257063297</v>
      </c>
      <c r="F63" s="57">
        <v>39098.76</v>
      </c>
      <c r="G63" s="25">
        <f t="shared" si="8"/>
        <v>95.414871151786144</v>
      </c>
      <c r="H63" s="56">
        <v>19.376960259150401</v>
      </c>
      <c r="I63" s="25">
        <f t="shared" si="9"/>
        <v>38.716774883382932</v>
      </c>
      <c r="J63" s="60">
        <v>44</v>
      </c>
      <c r="K63" s="61">
        <f t="shared" si="10"/>
        <v>2.9233937944322637E-3</v>
      </c>
      <c r="L63" s="62">
        <f t="shared" si="11"/>
        <v>9.3987750760186994</v>
      </c>
      <c r="M63" s="28">
        <v>6.7250000000000005</v>
      </c>
      <c r="N63" s="25">
        <f t="shared" si="12"/>
        <v>24.978317432784042</v>
      </c>
      <c r="O63" s="27">
        <f t="shared" si="13"/>
        <v>243.67713880103511</v>
      </c>
      <c r="R63" s="41"/>
      <c r="S63" s="47"/>
      <c r="T63" s="47"/>
    </row>
    <row r="64" spans="1:20" ht="16.5" customHeight="1">
      <c r="A64" s="24">
        <v>59</v>
      </c>
      <c r="B64" s="24" t="s">
        <v>51</v>
      </c>
      <c r="C64" s="52">
        <v>30562</v>
      </c>
      <c r="D64" s="52">
        <v>32561</v>
      </c>
      <c r="E64" s="25">
        <f t="shared" si="7"/>
        <v>81.240330373931883</v>
      </c>
      <c r="F64" s="57">
        <v>44917.01</v>
      </c>
      <c r="G64" s="25">
        <f t="shared" si="8"/>
        <v>94.504214073163723</v>
      </c>
      <c r="H64" s="56">
        <v>20.729486391470999</v>
      </c>
      <c r="I64" s="25">
        <f t="shared" si="9"/>
        <v>42.949030536515295</v>
      </c>
      <c r="J64" s="60">
        <v>41</v>
      </c>
      <c r="K64" s="61">
        <f t="shared" si="10"/>
        <v>1.3415352398403245E-3</v>
      </c>
      <c r="L64" s="62">
        <f t="shared" si="11"/>
        <v>4.3130651778169673</v>
      </c>
      <c r="M64" s="28">
        <v>6.2666666666666666</v>
      </c>
      <c r="N64" s="25">
        <f t="shared" si="12"/>
        <v>20.208152645273195</v>
      </c>
      <c r="O64" s="27">
        <f t="shared" si="13"/>
        <v>243.2147928067011</v>
      </c>
      <c r="R64" s="41"/>
      <c r="S64" s="47"/>
      <c r="T64" s="47"/>
    </row>
    <row r="65" spans="1:20" ht="16.5" customHeight="1">
      <c r="A65" s="24">
        <v>60</v>
      </c>
      <c r="B65" s="24" t="s">
        <v>134</v>
      </c>
      <c r="C65" s="52">
        <v>4726</v>
      </c>
      <c r="D65" s="52">
        <v>32956</v>
      </c>
      <c r="E65" s="25">
        <f t="shared" si="7"/>
        <v>80.77023778354318</v>
      </c>
      <c r="F65" s="57">
        <v>41037.42</v>
      </c>
      <c r="G65" s="25">
        <f t="shared" si="8"/>
        <v>95.111437223707753</v>
      </c>
      <c r="H65" s="56">
        <v>15.842482755016</v>
      </c>
      <c r="I65" s="25">
        <f t="shared" si="9"/>
        <v>27.656868505029731</v>
      </c>
      <c r="J65" s="60">
        <v>13</v>
      </c>
      <c r="K65" s="61">
        <f t="shared" si="10"/>
        <v>2.7507405840033854E-3</v>
      </c>
      <c r="L65" s="62">
        <f t="shared" si="11"/>
        <v>8.8436912231131775</v>
      </c>
      <c r="M65" s="28">
        <v>7.1583333333333323</v>
      </c>
      <c r="N65" s="25">
        <f t="shared" si="12"/>
        <v>29.488291413703365</v>
      </c>
      <c r="O65" s="27">
        <f t="shared" si="13"/>
        <v>241.8705261490972</v>
      </c>
      <c r="R65" s="41"/>
      <c r="S65" s="47"/>
      <c r="T65" s="47"/>
    </row>
    <row r="66" spans="1:20" ht="16.5" customHeight="1">
      <c r="A66" s="24">
        <v>61</v>
      </c>
      <c r="B66" s="24" t="s">
        <v>41</v>
      </c>
      <c r="C66" s="52">
        <v>16068</v>
      </c>
      <c r="D66" s="52">
        <v>35479</v>
      </c>
      <c r="E66" s="25">
        <f t="shared" si="7"/>
        <v>77.767595744174429</v>
      </c>
      <c r="F66" s="57">
        <v>40771.82</v>
      </c>
      <c r="G66" s="25">
        <f t="shared" si="8"/>
        <v>95.153008232186622</v>
      </c>
      <c r="H66" s="56">
        <v>19.093377012083099</v>
      </c>
      <c r="I66" s="25">
        <f t="shared" si="9"/>
        <v>37.829400679030236</v>
      </c>
      <c r="J66" s="60">
        <v>50</v>
      </c>
      <c r="K66" s="61">
        <f t="shared" si="10"/>
        <v>3.1117749564351506E-3</v>
      </c>
      <c r="L66" s="62">
        <f t="shared" si="11"/>
        <v>10.004424637701518</v>
      </c>
      <c r="M66" s="28">
        <v>6.2749999999999986</v>
      </c>
      <c r="N66" s="25">
        <f t="shared" si="12"/>
        <v>20.294882914137016</v>
      </c>
      <c r="O66" s="27">
        <f t="shared" si="13"/>
        <v>241.04931220722983</v>
      </c>
      <c r="R66" s="41"/>
      <c r="S66" s="47"/>
      <c r="T66" s="47"/>
    </row>
    <row r="67" spans="1:20" ht="16.5" customHeight="1">
      <c r="A67" s="24">
        <v>62</v>
      </c>
      <c r="B67" s="24" t="s">
        <v>47</v>
      </c>
      <c r="C67" s="52">
        <v>9508</v>
      </c>
      <c r="D67" s="52">
        <v>39100</v>
      </c>
      <c r="E67" s="25">
        <f t="shared" si="7"/>
        <v>73.458215314307466</v>
      </c>
      <c r="F67" s="57">
        <v>49278.94</v>
      </c>
      <c r="G67" s="25">
        <f t="shared" si="8"/>
        <v>93.821496343441638</v>
      </c>
      <c r="H67" s="56">
        <v>21.620377798109999</v>
      </c>
      <c r="I67" s="25">
        <f t="shared" si="9"/>
        <v>45.736762397640767</v>
      </c>
      <c r="J67" s="60">
        <v>20</v>
      </c>
      <c r="K67" s="61">
        <f t="shared" si="10"/>
        <v>2.1034917963819941E-3</v>
      </c>
      <c r="L67" s="62">
        <f t="shared" si="11"/>
        <v>6.7627721951446356</v>
      </c>
      <c r="M67" s="28">
        <v>6.3666666666666671</v>
      </c>
      <c r="N67" s="25">
        <f t="shared" si="12"/>
        <v>21.248915871639205</v>
      </c>
      <c r="O67" s="27">
        <f t="shared" si="13"/>
        <v>241.02816212217371</v>
      </c>
      <c r="R67" s="41"/>
      <c r="S67" s="47"/>
      <c r="T67" s="47"/>
    </row>
    <row r="68" spans="1:20" ht="16.5" customHeight="1">
      <c r="A68" s="24">
        <v>63</v>
      </c>
      <c r="B68" s="24" t="s">
        <v>157</v>
      </c>
      <c r="C68" s="52">
        <v>45135</v>
      </c>
      <c r="D68" s="52">
        <v>33839</v>
      </c>
      <c r="E68" s="25">
        <f t="shared" si="7"/>
        <v>79.719372575155319</v>
      </c>
      <c r="F68" s="57">
        <v>47303.040000000001</v>
      </c>
      <c r="G68" s="25">
        <f t="shared" si="8"/>
        <v>94.130758977678752</v>
      </c>
      <c r="H68" s="56">
        <v>17.722133003896701</v>
      </c>
      <c r="I68" s="25">
        <f t="shared" si="9"/>
        <v>33.538574005305662</v>
      </c>
      <c r="J68" s="60">
        <v>106</v>
      </c>
      <c r="K68" s="61">
        <f t="shared" si="10"/>
        <v>2.3485100254791182E-3</v>
      </c>
      <c r="L68" s="62">
        <f t="shared" si="11"/>
        <v>7.550511167976218</v>
      </c>
      <c r="M68" s="28">
        <v>6.7833333333333323</v>
      </c>
      <c r="N68" s="25">
        <f t="shared" si="12"/>
        <v>25.585429314830861</v>
      </c>
      <c r="O68" s="27">
        <f t="shared" si="13"/>
        <v>240.52464604094681</v>
      </c>
    </row>
    <row r="69" spans="1:20" ht="16.5" customHeight="1">
      <c r="A69" s="24">
        <v>64</v>
      </c>
      <c r="B69" s="24" t="s">
        <v>115</v>
      </c>
      <c r="C69" s="52">
        <v>4425</v>
      </c>
      <c r="D69" s="52">
        <v>36747</v>
      </c>
      <c r="E69" s="25">
        <f t="shared" si="7"/>
        <v>76.258539023635535</v>
      </c>
      <c r="F69" s="57">
        <v>54010.720000000001</v>
      </c>
      <c r="G69" s="25">
        <f t="shared" si="8"/>
        <v>93.080890671378057</v>
      </c>
      <c r="H69" s="56">
        <v>20.701544771376302</v>
      </c>
      <c r="I69" s="25">
        <f t="shared" si="9"/>
        <v>42.861597046856524</v>
      </c>
      <c r="J69" s="60">
        <v>8</v>
      </c>
      <c r="K69" s="61">
        <f t="shared" si="10"/>
        <v>1.807909604519774E-3</v>
      </c>
      <c r="L69" s="62">
        <f t="shared" si="11"/>
        <v>5.8124689745930125</v>
      </c>
      <c r="M69" s="28">
        <v>6.4083333333333341</v>
      </c>
      <c r="N69" s="25">
        <f t="shared" si="12"/>
        <v>21.682567215958372</v>
      </c>
      <c r="O69" s="27">
        <f t="shared" si="13"/>
        <v>239.69606293242151</v>
      </c>
      <c r="R69" s="41"/>
      <c r="S69" s="47"/>
      <c r="T69" s="47"/>
    </row>
    <row r="70" spans="1:20" ht="16.5" customHeight="1">
      <c r="A70" s="24">
        <v>65</v>
      </c>
      <c r="B70" s="24" t="s">
        <v>170</v>
      </c>
      <c r="C70" s="52">
        <v>16680</v>
      </c>
      <c r="D70" s="52">
        <v>33572</v>
      </c>
      <c r="E70" s="25">
        <f t="shared" ref="E70:E101" si="14">SUM(($D$1-D70)/$D$3)*100</f>
        <v>80.037131364101583</v>
      </c>
      <c r="F70" s="57">
        <v>41660.050000000003</v>
      </c>
      <c r="G70" s="25">
        <f t="shared" ref="G70:G101" si="15">SUM(($F$1-F70)/$F$3)*100</f>
        <v>95.013984825329771</v>
      </c>
      <c r="H70" s="56">
        <v>15.4914021806769</v>
      </c>
      <c r="I70" s="25">
        <f t="shared" ref="I70:I101" si="16">SUM((H70-$H$1)/$H$3)*100</f>
        <v>26.558285113592966</v>
      </c>
      <c r="J70" s="60">
        <v>27</v>
      </c>
      <c r="K70" s="61">
        <f t="shared" ref="K70:K101" si="17">SUM(J70/C70)</f>
        <v>1.618705035971223E-3</v>
      </c>
      <c r="L70" s="62">
        <f t="shared" ref="L70:L101" si="18">SUM((K70-$K$1)/$K$3)*100</f>
        <v>5.204172142831986</v>
      </c>
      <c r="M70" s="28">
        <v>7.4333333333333336</v>
      </c>
      <c r="N70" s="25">
        <f t="shared" ref="N70:N101" si="19">SUM((M70-$M$1)/$M$3)*100</f>
        <v>32.350390286209887</v>
      </c>
      <c r="O70" s="27">
        <f t="shared" ref="O70:O101" si="20">SUM(E70+G70+I70+L70+N70)</f>
        <v>239.16396373206621</v>
      </c>
      <c r="R70" s="41"/>
      <c r="S70" s="47"/>
      <c r="T70" s="47"/>
    </row>
    <row r="71" spans="1:20" ht="16.5" customHeight="1">
      <c r="A71" s="24">
        <v>66</v>
      </c>
      <c r="B71" s="24" t="s">
        <v>84</v>
      </c>
      <c r="C71" s="52">
        <v>1749</v>
      </c>
      <c r="D71" s="52">
        <v>36784</v>
      </c>
      <c r="E71" s="25">
        <f t="shared" si="14"/>
        <v>76.214505034156105</v>
      </c>
      <c r="F71" s="57">
        <v>39253</v>
      </c>
      <c r="G71" s="25">
        <f t="shared" si="15"/>
        <v>95.39072991553698</v>
      </c>
      <c r="H71" s="56">
        <v>19.882524137689799</v>
      </c>
      <c r="I71" s="25">
        <f t="shared" si="16"/>
        <v>40.298759535536554</v>
      </c>
      <c r="J71" s="60">
        <v>3</v>
      </c>
      <c r="K71" s="61">
        <f t="shared" si="17"/>
        <v>1.7152658662092624E-3</v>
      </c>
      <c r="L71" s="62">
        <f t="shared" si="18"/>
        <v>5.5146173268812344</v>
      </c>
      <c r="M71" s="28">
        <v>6.383333333333332</v>
      </c>
      <c r="N71" s="25">
        <f t="shared" si="19"/>
        <v>21.422376409366851</v>
      </c>
      <c r="O71" s="27">
        <f t="shared" si="20"/>
        <v>238.84098822147772</v>
      </c>
      <c r="R71" s="41"/>
      <c r="S71" s="47"/>
      <c r="T71" s="47"/>
    </row>
    <row r="72" spans="1:20" ht="16.5" customHeight="1">
      <c r="A72" s="24">
        <v>67</v>
      </c>
      <c r="B72" s="29" t="s">
        <v>124</v>
      </c>
      <c r="C72" s="52">
        <v>14407</v>
      </c>
      <c r="D72" s="52">
        <v>36297</v>
      </c>
      <c r="E72" s="25">
        <f t="shared" si="14"/>
        <v>76.794087544331518</v>
      </c>
      <c r="F72" s="57">
        <v>49334.05</v>
      </c>
      <c r="G72" s="25">
        <f t="shared" si="15"/>
        <v>93.812870672216988</v>
      </c>
      <c r="H72" s="56">
        <v>19.444636113786199</v>
      </c>
      <c r="I72" s="25">
        <f t="shared" si="16"/>
        <v>38.928542709170884</v>
      </c>
      <c r="J72" s="60">
        <v>22</v>
      </c>
      <c r="K72" s="61">
        <f t="shared" si="17"/>
        <v>1.5270354688692997E-3</v>
      </c>
      <c r="L72" s="62">
        <f t="shared" si="18"/>
        <v>4.9094524768917003</v>
      </c>
      <c r="M72" s="28">
        <v>6.533333333333335</v>
      </c>
      <c r="N72" s="25">
        <f t="shared" si="19"/>
        <v>22.983521248915885</v>
      </c>
      <c r="O72" s="27">
        <f t="shared" si="20"/>
        <v>237.42847465152693</v>
      </c>
      <c r="R72" s="41"/>
      <c r="S72" s="47"/>
      <c r="T72" s="47"/>
    </row>
    <row r="73" spans="1:20" ht="16.5" customHeight="1">
      <c r="A73" s="24">
        <v>68</v>
      </c>
      <c r="B73" s="24" t="s">
        <v>106</v>
      </c>
      <c r="C73" s="52">
        <v>7308</v>
      </c>
      <c r="D73" s="52">
        <v>34608</v>
      </c>
      <c r="E73" s="25">
        <f t="shared" si="14"/>
        <v>78.804179658677072</v>
      </c>
      <c r="F73" s="57">
        <v>39869.69</v>
      </c>
      <c r="G73" s="25">
        <f t="shared" si="15"/>
        <v>95.294207230225126</v>
      </c>
      <c r="H73" s="56">
        <v>17.306491385911901</v>
      </c>
      <c r="I73" s="25">
        <f t="shared" si="16"/>
        <v>32.237969495450407</v>
      </c>
      <c r="J73" s="60">
        <v>18</v>
      </c>
      <c r="K73" s="61">
        <f t="shared" si="17"/>
        <v>2.4630541871921183E-3</v>
      </c>
      <c r="L73" s="62">
        <f t="shared" si="18"/>
        <v>7.9187731565806896</v>
      </c>
      <c r="M73" s="28">
        <v>6.5083333333333329</v>
      </c>
      <c r="N73" s="25">
        <f t="shared" si="19"/>
        <v>22.723330442324364</v>
      </c>
      <c r="O73" s="27">
        <f t="shared" si="20"/>
        <v>236.97845998325769</v>
      </c>
      <c r="R73" s="41"/>
      <c r="S73" s="47"/>
      <c r="T73" s="47"/>
    </row>
    <row r="74" spans="1:20" ht="16.5" customHeight="1">
      <c r="A74" s="24">
        <v>69</v>
      </c>
      <c r="B74" s="24" t="s">
        <v>80</v>
      </c>
      <c r="C74" s="52">
        <v>80893</v>
      </c>
      <c r="D74" s="52">
        <v>31461</v>
      </c>
      <c r="E74" s="25">
        <f t="shared" si="14"/>
        <v>82.549448980077599</v>
      </c>
      <c r="F74" s="57">
        <v>36975.019999999997</v>
      </c>
      <c r="G74" s="25">
        <f t="shared" si="15"/>
        <v>95.747273311224745</v>
      </c>
      <c r="H74" s="56">
        <v>17.354579278983501</v>
      </c>
      <c r="I74" s="25">
        <f t="shared" si="16"/>
        <v>32.388443672943978</v>
      </c>
      <c r="J74" s="60">
        <v>239</v>
      </c>
      <c r="K74" s="61">
        <f t="shared" si="17"/>
        <v>2.9545201686178037E-3</v>
      </c>
      <c r="L74" s="62">
        <f t="shared" si="18"/>
        <v>9.4988470507417286</v>
      </c>
      <c r="M74" s="28">
        <v>5.8999999999999995</v>
      </c>
      <c r="N74" s="25">
        <f t="shared" si="19"/>
        <v>16.392020815264519</v>
      </c>
      <c r="O74" s="27">
        <f t="shared" si="20"/>
        <v>236.57603383025256</v>
      </c>
      <c r="R74" s="41"/>
      <c r="S74" s="47"/>
      <c r="T74" s="47"/>
    </row>
    <row r="75" spans="1:20" ht="16.5" customHeight="1">
      <c r="A75" s="24">
        <v>70</v>
      </c>
      <c r="B75" s="29" t="s">
        <v>126</v>
      </c>
      <c r="C75" s="52">
        <v>24093</v>
      </c>
      <c r="D75" s="52">
        <v>38286</v>
      </c>
      <c r="E75" s="25">
        <f t="shared" si="14"/>
        <v>74.426963082855309</v>
      </c>
      <c r="F75" s="57">
        <v>64152.639999999999</v>
      </c>
      <c r="G75" s="25">
        <f t="shared" si="15"/>
        <v>91.493504216890486</v>
      </c>
      <c r="H75" s="56">
        <v>18.966087281547502</v>
      </c>
      <c r="I75" s="25">
        <f t="shared" si="16"/>
        <v>37.431092159311902</v>
      </c>
      <c r="J75" s="60">
        <v>32</v>
      </c>
      <c r="K75" s="61">
        <f t="shared" si="17"/>
        <v>1.3281866102187356E-3</v>
      </c>
      <c r="L75" s="62">
        <f t="shared" si="18"/>
        <v>4.2701490412275893</v>
      </c>
      <c r="M75" s="28">
        <v>6.9249999999999998</v>
      </c>
      <c r="N75" s="25">
        <f t="shared" si="19"/>
        <v>27.059843885516038</v>
      </c>
      <c r="O75" s="27">
        <f t="shared" si="20"/>
        <v>234.68155238580133</v>
      </c>
      <c r="R75" s="41"/>
      <c r="S75" s="47"/>
      <c r="T75" s="47"/>
    </row>
    <row r="76" spans="1:20" ht="16.5" customHeight="1">
      <c r="A76" s="24">
        <v>71</v>
      </c>
      <c r="B76" s="24" t="s">
        <v>64</v>
      </c>
      <c r="C76" s="52">
        <v>2627</v>
      </c>
      <c r="D76" s="52">
        <v>38339</v>
      </c>
      <c r="E76" s="25">
        <f t="shared" si="14"/>
        <v>74.363887368195563</v>
      </c>
      <c r="F76" s="57">
        <v>43522.55</v>
      </c>
      <c r="G76" s="25">
        <f t="shared" si="15"/>
        <v>94.722471258718798</v>
      </c>
      <c r="H76" s="56">
        <v>16.5050710652696</v>
      </c>
      <c r="I76" s="25">
        <f t="shared" si="16"/>
        <v>29.730205984253761</v>
      </c>
      <c r="J76" s="60">
        <v>4</v>
      </c>
      <c r="K76" s="61">
        <f t="shared" si="17"/>
        <v>1.5226494099733537E-3</v>
      </c>
      <c r="L76" s="62">
        <f t="shared" si="18"/>
        <v>4.8953512014796505</v>
      </c>
      <c r="M76" s="28">
        <v>7.3000000000000007</v>
      </c>
      <c r="N76" s="25">
        <f t="shared" si="19"/>
        <v>30.962705984388556</v>
      </c>
      <c r="O76" s="27">
        <f t="shared" si="20"/>
        <v>234.67462179703634</v>
      </c>
      <c r="R76" s="41"/>
      <c r="S76" s="47"/>
      <c r="T76" s="47"/>
    </row>
    <row r="77" spans="1:20" ht="16.5" customHeight="1">
      <c r="A77" s="24">
        <v>72</v>
      </c>
      <c r="B77" s="24" t="s">
        <v>103</v>
      </c>
      <c r="C77" s="52">
        <v>9686</v>
      </c>
      <c r="D77" s="52">
        <v>39416</v>
      </c>
      <c r="E77" s="25">
        <f t="shared" si="14"/>
        <v>73.082141241996524</v>
      </c>
      <c r="F77" s="57">
        <v>48342.3</v>
      </c>
      <c r="G77" s="25">
        <f t="shared" si="15"/>
        <v>93.968096755270096</v>
      </c>
      <c r="H77" s="56">
        <v>23.6454242849175</v>
      </c>
      <c r="I77" s="25">
        <f t="shared" si="16"/>
        <v>52.07343437524019</v>
      </c>
      <c r="J77" s="60">
        <v>8</v>
      </c>
      <c r="K77" s="61">
        <f t="shared" si="17"/>
        <v>8.2593433822011149E-4</v>
      </c>
      <c r="L77" s="62">
        <f t="shared" si="18"/>
        <v>2.655396986637836</v>
      </c>
      <c r="M77" s="28">
        <v>5.541666666666667</v>
      </c>
      <c r="N77" s="25">
        <f t="shared" si="19"/>
        <v>12.66261925411969</v>
      </c>
      <c r="O77" s="27">
        <f t="shared" si="20"/>
        <v>234.44168861326432</v>
      </c>
      <c r="R77" s="41"/>
      <c r="S77" s="47"/>
      <c r="T77" s="47"/>
    </row>
    <row r="78" spans="1:20" ht="16.5" customHeight="1">
      <c r="A78" s="24">
        <v>73</v>
      </c>
      <c r="B78" s="24" t="s">
        <v>40</v>
      </c>
      <c r="C78" s="52">
        <v>12959</v>
      </c>
      <c r="D78" s="52">
        <v>34555</v>
      </c>
      <c r="E78" s="25">
        <f t="shared" si="14"/>
        <v>78.867255373336818</v>
      </c>
      <c r="F78" s="57">
        <v>48456.74</v>
      </c>
      <c r="G78" s="25">
        <f t="shared" si="15"/>
        <v>93.950184909598718</v>
      </c>
      <c r="H78" s="56">
        <v>18.021911242482101</v>
      </c>
      <c r="I78" s="25">
        <f t="shared" si="16"/>
        <v>34.476624749480401</v>
      </c>
      <c r="J78" s="60">
        <v>22</v>
      </c>
      <c r="K78" s="61">
        <f t="shared" si="17"/>
        <v>1.6976618566247395E-3</v>
      </c>
      <c r="L78" s="62">
        <f t="shared" si="18"/>
        <v>5.4580200505115144</v>
      </c>
      <c r="M78" s="28">
        <v>6.3916666666666684</v>
      </c>
      <c r="N78" s="25">
        <f t="shared" si="19"/>
        <v>21.509106678230715</v>
      </c>
      <c r="O78" s="27">
        <f t="shared" si="20"/>
        <v>234.26119176115819</v>
      </c>
      <c r="R78" s="41"/>
      <c r="S78" s="47"/>
      <c r="T78" s="47"/>
    </row>
    <row r="79" spans="1:20" ht="16.5" customHeight="1">
      <c r="A79" s="24">
        <v>74</v>
      </c>
      <c r="B79" s="24" t="s">
        <v>167</v>
      </c>
      <c r="C79" s="52">
        <v>6041</v>
      </c>
      <c r="D79" s="52">
        <v>29616</v>
      </c>
      <c r="E79" s="25">
        <f t="shared" si="14"/>
        <v>84.745197914931097</v>
      </c>
      <c r="F79" s="57">
        <v>33734.57</v>
      </c>
      <c r="G79" s="25">
        <f t="shared" si="15"/>
        <v>96.254459961922478</v>
      </c>
      <c r="H79" s="56">
        <v>17.1516154794081</v>
      </c>
      <c r="I79" s="25">
        <f t="shared" si="16"/>
        <v>31.753339723669153</v>
      </c>
      <c r="J79" s="60">
        <v>12</v>
      </c>
      <c r="K79" s="61">
        <f t="shared" si="17"/>
        <v>1.986426088395961E-3</v>
      </c>
      <c r="L79" s="62">
        <f t="shared" si="18"/>
        <v>6.3864033800465361</v>
      </c>
      <c r="M79" s="28">
        <v>5.6083333333333334</v>
      </c>
      <c r="N79" s="25">
        <f t="shared" si="19"/>
        <v>13.356461405030354</v>
      </c>
      <c r="O79" s="27">
        <f t="shared" si="20"/>
        <v>232.49586238559962</v>
      </c>
      <c r="R79" s="41"/>
      <c r="S79" s="47"/>
      <c r="T79" s="47"/>
    </row>
    <row r="80" spans="1:20" ht="16.5" customHeight="1">
      <c r="A80" s="24">
        <v>75</v>
      </c>
      <c r="B80" s="24" t="s">
        <v>108</v>
      </c>
      <c r="C80" s="52">
        <v>4338</v>
      </c>
      <c r="D80" s="52">
        <v>33685</v>
      </c>
      <c r="E80" s="25">
        <f t="shared" si="14"/>
        <v>79.9026491800157</v>
      </c>
      <c r="F80" s="57">
        <v>41234.699999999997</v>
      </c>
      <c r="G80" s="25">
        <f t="shared" si="15"/>
        <v>95.080559480662913</v>
      </c>
      <c r="H80" s="56">
        <v>13.6632500159351</v>
      </c>
      <c r="I80" s="25">
        <f t="shared" si="16"/>
        <v>20.83772478642241</v>
      </c>
      <c r="J80" s="60">
        <v>12</v>
      </c>
      <c r="K80" s="61">
        <f t="shared" si="17"/>
        <v>2.7662517289073307E-3</v>
      </c>
      <c r="L80" s="62">
        <f t="shared" si="18"/>
        <v>8.893559893697816</v>
      </c>
      <c r="M80" s="28">
        <v>6.9750000000000005</v>
      </c>
      <c r="N80" s="25">
        <f t="shared" si="19"/>
        <v>27.580225498699047</v>
      </c>
      <c r="O80" s="27">
        <f t="shared" si="20"/>
        <v>232.29471883949785</v>
      </c>
      <c r="R80" s="41"/>
      <c r="S80" s="47"/>
      <c r="T80" s="47"/>
    </row>
    <row r="81" spans="1:20" ht="16.5" customHeight="1">
      <c r="A81" s="24">
        <v>76</v>
      </c>
      <c r="B81" s="24" t="s">
        <v>133</v>
      </c>
      <c r="C81" s="52">
        <v>4247</v>
      </c>
      <c r="D81" s="52">
        <v>33910</v>
      </c>
      <c r="E81" s="25">
        <f t="shared" si="14"/>
        <v>79.634874919667723</v>
      </c>
      <c r="F81" s="57">
        <v>43080.69</v>
      </c>
      <c r="G81" s="25">
        <f t="shared" si="15"/>
        <v>94.791630015520255</v>
      </c>
      <c r="H81" s="56">
        <v>16.268164233135501</v>
      </c>
      <c r="I81" s="25">
        <f t="shared" si="16"/>
        <v>28.988889232136799</v>
      </c>
      <c r="J81" s="60">
        <v>6</v>
      </c>
      <c r="K81" s="61">
        <f t="shared" si="17"/>
        <v>1.4127619496114904E-3</v>
      </c>
      <c r="L81" s="62">
        <f t="shared" si="18"/>
        <v>4.5420606097081606</v>
      </c>
      <c r="M81" s="28">
        <v>6.6166666666666663</v>
      </c>
      <c r="N81" s="25">
        <f t="shared" si="19"/>
        <v>23.850823937554196</v>
      </c>
      <c r="O81" s="27">
        <f t="shared" si="20"/>
        <v>231.80827871458715</v>
      </c>
      <c r="R81" s="41"/>
      <c r="S81" s="47"/>
      <c r="T81" s="47"/>
    </row>
    <row r="82" spans="1:20" ht="16.5" customHeight="1">
      <c r="A82" s="24">
        <v>77</v>
      </c>
      <c r="B82" s="29" t="s">
        <v>150</v>
      </c>
      <c r="C82" s="52">
        <v>25709</v>
      </c>
      <c r="D82" s="52">
        <v>38945</v>
      </c>
      <c r="E82" s="25">
        <f t="shared" si="14"/>
        <v>73.64268202699165</v>
      </c>
      <c r="F82" s="57">
        <v>55443.14</v>
      </c>
      <c r="G82" s="25">
        <f t="shared" si="15"/>
        <v>92.85669208717141</v>
      </c>
      <c r="H82" s="56">
        <v>21.895270212589399</v>
      </c>
      <c r="I82" s="25">
        <f t="shared" si="16"/>
        <v>46.596941692799753</v>
      </c>
      <c r="J82" s="60">
        <v>24</v>
      </c>
      <c r="K82" s="61">
        <f t="shared" si="17"/>
        <v>9.3352522462950721E-4</v>
      </c>
      <c r="L82" s="62">
        <f t="shared" si="18"/>
        <v>3.0013040428535627</v>
      </c>
      <c r="M82" s="28">
        <v>5.7833333333333341</v>
      </c>
      <c r="N82" s="25">
        <f t="shared" si="19"/>
        <v>15.177797051170863</v>
      </c>
      <c r="O82" s="27">
        <f t="shared" si="20"/>
        <v>231.27541690098727</v>
      </c>
      <c r="R82" s="41"/>
      <c r="S82" s="47"/>
      <c r="T82" s="47"/>
    </row>
    <row r="83" spans="1:20" ht="16.5" customHeight="1">
      <c r="A83" s="24">
        <v>78</v>
      </c>
      <c r="B83" s="24" t="s">
        <v>63</v>
      </c>
      <c r="C83" s="52">
        <v>4980</v>
      </c>
      <c r="D83" s="52">
        <v>42312</v>
      </c>
      <c r="E83" s="25">
        <f t="shared" si="14"/>
        <v>69.635588984361988</v>
      </c>
      <c r="F83" s="57">
        <v>55165.89</v>
      </c>
      <c r="G83" s="25">
        <f t="shared" si="15"/>
        <v>92.900086522791753</v>
      </c>
      <c r="H83" s="56">
        <v>21.7870756071313</v>
      </c>
      <c r="I83" s="25">
        <f t="shared" si="16"/>
        <v>46.258384662627769</v>
      </c>
      <c r="J83" s="60">
        <v>12</v>
      </c>
      <c r="K83" s="61">
        <f t="shared" si="17"/>
        <v>2.4096385542168677E-3</v>
      </c>
      <c r="L83" s="62">
        <f t="shared" si="18"/>
        <v>7.7470407266789403</v>
      </c>
      <c r="M83" s="28">
        <v>5.7333333333333343</v>
      </c>
      <c r="N83" s="25">
        <f t="shared" si="19"/>
        <v>14.657415437987865</v>
      </c>
      <c r="O83" s="27">
        <f t="shared" si="20"/>
        <v>231.1985163344483</v>
      </c>
      <c r="R83" s="41"/>
      <c r="S83" s="47"/>
      <c r="T83" s="47"/>
    </row>
    <row r="84" spans="1:20" ht="16.5" customHeight="1">
      <c r="A84" s="24">
        <v>79</v>
      </c>
      <c r="B84" s="24" t="s">
        <v>76</v>
      </c>
      <c r="C84" s="52">
        <v>5485</v>
      </c>
      <c r="D84" s="52">
        <v>36865</v>
      </c>
      <c r="E84" s="25">
        <f t="shared" si="14"/>
        <v>76.118106300430824</v>
      </c>
      <c r="F84" s="57">
        <v>49271.56</v>
      </c>
      <c r="G84" s="25">
        <f t="shared" si="15"/>
        <v>93.82265144149352</v>
      </c>
      <c r="H84" s="56">
        <v>18.343006223918401</v>
      </c>
      <c r="I84" s="25">
        <f t="shared" si="16"/>
        <v>35.481378756003423</v>
      </c>
      <c r="J84" s="60">
        <v>12</v>
      </c>
      <c r="K84" s="61">
        <f t="shared" si="17"/>
        <v>2.1877848678213308E-3</v>
      </c>
      <c r="L84" s="62">
        <f t="shared" si="18"/>
        <v>7.0337762659728558</v>
      </c>
      <c r="M84" s="28">
        <v>6.1000000000000005</v>
      </c>
      <c r="N84" s="25">
        <f t="shared" si="19"/>
        <v>18.473547267996533</v>
      </c>
      <c r="O84" s="27">
        <f t="shared" si="20"/>
        <v>230.92946003189718</v>
      </c>
      <c r="R84" s="41"/>
      <c r="S84" s="47"/>
      <c r="T84" s="47"/>
    </row>
    <row r="85" spans="1:20" ht="16.5" customHeight="1">
      <c r="A85" s="24">
        <v>80</v>
      </c>
      <c r="B85" s="24" t="s">
        <v>147</v>
      </c>
      <c r="C85" s="52">
        <v>11444</v>
      </c>
      <c r="D85" s="52">
        <v>35134</v>
      </c>
      <c r="E85" s="25">
        <f t="shared" si="14"/>
        <v>78.178182943374679</v>
      </c>
      <c r="F85" s="57">
        <v>34029.99</v>
      </c>
      <c r="G85" s="25">
        <f t="shared" si="15"/>
        <v>96.208221606030804</v>
      </c>
      <c r="H85" s="56">
        <v>15.5676349417569</v>
      </c>
      <c r="I85" s="25">
        <f t="shared" si="16"/>
        <v>26.796828773729981</v>
      </c>
      <c r="J85" s="60">
        <v>20</v>
      </c>
      <c r="K85" s="61">
        <f t="shared" si="17"/>
        <v>1.7476406850751485E-3</v>
      </c>
      <c r="L85" s="62">
        <f t="shared" si="18"/>
        <v>5.6187030785944776</v>
      </c>
      <c r="M85" s="28">
        <v>6.6333333333333329</v>
      </c>
      <c r="N85" s="25">
        <f t="shared" si="19"/>
        <v>24.024284475281867</v>
      </c>
      <c r="O85" s="27">
        <f t="shared" si="20"/>
        <v>230.82622087701179</v>
      </c>
      <c r="R85" s="41"/>
      <c r="S85" s="47"/>
      <c r="T85" s="47"/>
    </row>
    <row r="86" spans="1:20" ht="16.5" customHeight="1">
      <c r="A86" s="24">
        <v>81</v>
      </c>
      <c r="B86" s="24" t="s">
        <v>56</v>
      </c>
      <c r="C86" s="52">
        <v>3303</v>
      </c>
      <c r="D86" s="52">
        <v>38710</v>
      </c>
      <c r="E86" s="25">
        <f t="shared" si="14"/>
        <v>73.922357365577312</v>
      </c>
      <c r="F86" s="57">
        <v>46104.35</v>
      </c>
      <c r="G86" s="25">
        <f t="shared" si="15"/>
        <v>94.318374761389308</v>
      </c>
      <c r="H86" s="56">
        <v>20.403811357544502</v>
      </c>
      <c r="I86" s="25">
        <f t="shared" si="16"/>
        <v>41.929944863801076</v>
      </c>
      <c r="J86" s="60">
        <v>2</v>
      </c>
      <c r="K86" s="61">
        <f t="shared" si="17"/>
        <v>6.0551014229488342E-4</v>
      </c>
      <c r="L86" s="62">
        <f t="shared" si="18"/>
        <v>1.9467283691018831</v>
      </c>
      <c r="M86" s="28">
        <v>6.1166666666666663</v>
      </c>
      <c r="N86" s="25">
        <f t="shared" si="19"/>
        <v>18.64700780572419</v>
      </c>
      <c r="O86" s="27">
        <f t="shared" si="20"/>
        <v>230.76441316559379</v>
      </c>
      <c r="R86" s="41"/>
      <c r="S86" s="47"/>
      <c r="T86" s="47"/>
    </row>
    <row r="87" spans="1:20" ht="16.5" customHeight="1">
      <c r="A87" s="24">
        <v>82</v>
      </c>
      <c r="B87" s="24" t="s">
        <v>82</v>
      </c>
      <c r="C87" s="52">
        <v>4629</v>
      </c>
      <c r="D87" s="52">
        <v>35564</v>
      </c>
      <c r="E87" s="25">
        <f t="shared" si="14"/>
        <v>77.66643657915408</v>
      </c>
      <c r="F87" s="57">
        <v>56971.13</v>
      </c>
      <c r="G87" s="25">
        <f t="shared" si="15"/>
        <v>92.617535139710526</v>
      </c>
      <c r="H87" s="56">
        <v>17.023188202904201</v>
      </c>
      <c r="I87" s="25">
        <f t="shared" si="16"/>
        <v>31.351471653240491</v>
      </c>
      <c r="J87" s="60">
        <v>8</v>
      </c>
      <c r="K87" s="61">
        <f t="shared" si="17"/>
        <v>1.7282350399654353E-3</v>
      </c>
      <c r="L87" s="62">
        <f t="shared" si="18"/>
        <v>5.5563135045526204</v>
      </c>
      <c r="M87" s="28">
        <v>6.5750000000000002</v>
      </c>
      <c r="N87" s="25">
        <f t="shared" si="19"/>
        <v>23.417172593235037</v>
      </c>
      <c r="O87" s="27">
        <f t="shared" si="20"/>
        <v>230.60892946989276</v>
      </c>
      <c r="R87" s="41"/>
      <c r="S87" s="47"/>
      <c r="T87" s="47"/>
    </row>
    <row r="88" spans="1:20" ht="16.5" customHeight="1">
      <c r="A88" s="24">
        <v>83</v>
      </c>
      <c r="B88" s="24" t="s">
        <v>149</v>
      </c>
      <c r="C88" s="52">
        <v>43069</v>
      </c>
      <c r="D88" s="52">
        <v>36053</v>
      </c>
      <c r="E88" s="25">
        <f t="shared" si="14"/>
        <v>77.084473853331119</v>
      </c>
      <c r="F88" s="57">
        <v>48326.13</v>
      </c>
      <c r="G88" s="25">
        <f t="shared" si="15"/>
        <v>93.970627640839012</v>
      </c>
      <c r="H88" s="56">
        <v>17.570684805677502</v>
      </c>
      <c r="I88" s="25">
        <f t="shared" si="16"/>
        <v>33.064670043117381</v>
      </c>
      <c r="J88" s="60">
        <v>100</v>
      </c>
      <c r="K88" s="61">
        <f t="shared" si="17"/>
        <v>2.3218556270171121E-3</v>
      </c>
      <c r="L88" s="62">
        <f t="shared" si="18"/>
        <v>7.4648166931476467</v>
      </c>
      <c r="M88" s="28">
        <v>6.083333333333333</v>
      </c>
      <c r="N88" s="25">
        <f t="shared" si="19"/>
        <v>18.300086730268859</v>
      </c>
      <c r="O88" s="27">
        <f t="shared" si="20"/>
        <v>229.88467496070399</v>
      </c>
      <c r="R88" s="41"/>
      <c r="S88" s="47"/>
      <c r="T88" s="47"/>
    </row>
    <row r="89" spans="1:20" ht="16.5" customHeight="1">
      <c r="A89" s="24">
        <v>84</v>
      </c>
      <c r="B89" s="24" t="s">
        <v>93</v>
      </c>
      <c r="C89" s="52">
        <v>1922</v>
      </c>
      <c r="D89" s="52">
        <v>31518</v>
      </c>
      <c r="E89" s="25">
        <f t="shared" si="14"/>
        <v>82.481612834122771</v>
      </c>
      <c r="F89" s="57">
        <v>48839.71</v>
      </c>
      <c r="G89" s="25">
        <f t="shared" si="15"/>
        <v>93.890243459609451</v>
      </c>
      <c r="H89" s="56">
        <v>14.8042635673925</v>
      </c>
      <c r="I89" s="25">
        <f t="shared" si="16"/>
        <v>24.408126080755068</v>
      </c>
      <c r="J89" s="60">
        <v>5</v>
      </c>
      <c r="K89" s="61">
        <f t="shared" si="17"/>
        <v>2.6014568158168575E-3</v>
      </c>
      <c r="L89" s="62">
        <f t="shared" si="18"/>
        <v>8.3637406388443285</v>
      </c>
      <c r="M89" s="28">
        <v>6.3083333333333336</v>
      </c>
      <c r="N89" s="25">
        <f t="shared" si="19"/>
        <v>20.641803989592368</v>
      </c>
      <c r="O89" s="27">
        <f t="shared" si="20"/>
        <v>229.78552700292397</v>
      </c>
      <c r="R89" s="41"/>
      <c r="S89" s="47"/>
      <c r="T89" s="47"/>
    </row>
    <row r="90" spans="1:20" ht="16.5" customHeight="1">
      <c r="A90" s="24">
        <v>85</v>
      </c>
      <c r="B90" s="29" t="s">
        <v>127</v>
      </c>
      <c r="C90" s="52">
        <v>5297</v>
      </c>
      <c r="D90" s="52">
        <v>39588</v>
      </c>
      <c r="E90" s="25">
        <f t="shared" si="14"/>
        <v>72.877442696308279</v>
      </c>
      <c r="F90" s="57">
        <v>57574.04</v>
      </c>
      <c r="G90" s="25">
        <f t="shared" si="15"/>
        <v>92.523169263498218</v>
      </c>
      <c r="H90" s="56">
        <v>16.4224374437457</v>
      </c>
      <c r="I90" s="25">
        <f t="shared" si="16"/>
        <v>29.471633078728242</v>
      </c>
      <c r="J90" s="60">
        <v>12</v>
      </c>
      <c r="K90" s="61">
        <f t="shared" si="17"/>
        <v>2.2654332641117614E-3</v>
      </c>
      <c r="L90" s="62">
        <f t="shared" si="18"/>
        <v>7.2834175606685143</v>
      </c>
      <c r="M90" s="28">
        <v>6.8166666666666673</v>
      </c>
      <c r="N90" s="25">
        <f t="shared" si="19"/>
        <v>25.932350390286214</v>
      </c>
      <c r="O90" s="27">
        <f t="shared" si="20"/>
        <v>228.08801298948947</v>
      </c>
      <c r="R90" s="41"/>
      <c r="S90" s="47"/>
      <c r="T90" s="47"/>
    </row>
    <row r="91" spans="1:20" ht="16.5" customHeight="1">
      <c r="A91" s="24">
        <v>86</v>
      </c>
      <c r="B91" s="24" t="s">
        <v>113</v>
      </c>
      <c r="C91" s="52">
        <v>6404</v>
      </c>
      <c r="D91" s="52">
        <v>41669</v>
      </c>
      <c r="E91" s="25">
        <f t="shared" si="14"/>
        <v>70.400828315045345</v>
      </c>
      <c r="F91" s="57">
        <v>56373.21</v>
      </c>
      <c r="G91" s="25">
        <f t="shared" si="15"/>
        <v>92.711119994340351</v>
      </c>
      <c r="H91" s="56">
        <v>21.611388621605499</v>
      </c>
      <c r="I91" s="25">
        <f t="shared" si="16"/>
        <v>45.70863392590995</v>
      </c>
      <c r="J91" s="60">
        <v>10</v>
      </c>
      <c r="K91" s="61">
        <f t="shared" si="17"/>
        <v>1.5615240474703309E-3</v>
      </c>
      <c r="L91" s="62">
        <f t="shared" si="18"/>
        <v>5.0203340124480942</v>
      </c>
      <c r="M91" s="28">
        <v>5.6416666666666657</v>
      </c>
      <c r="N91" s="25">
        <f t="shared" si="19"/>
        <v>13.703382480485676</v>
      </c>
      <c r="O91" s="27">
        <f t="shared" si="20"/>
        <v>227.54429872822945</v>
      </c>
      <c r="R91" s="41"/>
      <c r="S91" s="47"/>
      <c r="T91" s="47"/>
    </row>
    <row r="92" spans="1:20" ht="16.5" customHeight="1">
      <c r="A92" s="24">
        <v>87</v>
      </c>
      <c r="B92" s="24" t="s">
        <v>89</v>
      </c>
      <c r="C92" s="52">
        <v>15602</v>
      </c>
      <c r="D92" s="52">
        <v>37322</v>
      </c>
      <c r="E92" s="25">
        <f t="shared" si="14"/>
        <v>75.574227024968465</v>
      </c>
      <c r="F92" s="57">
        <v>44369.14</v>
      </c>
      <c r="G92" s="25">
        <f t="shared" si="15"/>
        <v>94.589965234365962</v>
      </c>
      <c r="H92" s="56">
        <v>19.335099740343601</v>
      </c>
      <c r="I92" s="25">
        <f t="shared" si="16"/>
        <v>38.585787087192138</v>
      </c>
      <c r="J92" s="60">
        <v>26</v>
      </c>
      <c r="K92" s="61">
        <f t="shared" si="17"/>
        <v>1.666453018843738E-3</v>
      </c>
      <c r="L92" s="62">
        <f t="shared" si="18"/>
        <v>5.3576829535229944</v>
      </c>
      <c r="M92" s="28">
        <v>5.6083333333333334</v>
      </c>
      <c r="N92" s="25">
        <f t="shared" si="19"/>
        <v>13.356461405030354</v>
      </c>
      <c r="O92" s="27">
        <f t="shared" si="20"/>
        <v>227.46412370507988</v>
      </c>
      <c r="R92" s="41"/>
      <c r="S92" s="47"/>
      <c r="T92" s="47"/>
    </row>
    <row r="93" spans="1:20" ht="16.5" customHeight="1">
      <c r="A93" s="24">
        <v>88</v>
      </c>
      <c r="B93" s="24" t="s">
        <v>61</v>
      </c>
      <c r="C93" s="52">
        <v>18584</v>
      </c>
      <c r="D93" s="52">
        <v>36608</v>
      </c>
      <c r="E93" s="25">
        <f t="shared" si="14"/>
        <v>76.423964011139418</v>
      </c>
      <c r="F93" s="57">
        <v>56987.35</v>
      </c>
      <c r="G93" s="25">
        <f t="shared" si="15"/>
        <v>92.614996428274054</v>
      </c>
      <c r="H93" s="56">
        <v>19.016213013350001</v>
      </c>
      <c r="I93" s="25">
        <f t="shared" si="16"/>
        <v>37.587943037619546</v>
      </c>
      <c r="J93" s="60">
        <v>28</v>
      </c>
      <c r="K93" s="61">
        <f t="shared" si="17"/>
        <v>1.5066724063710719E-3</v>
      </c>
      <c r="L93" s="62">
        <f t="shared" si="18"/>
        <v>4.8439847849768229</v>
      </c>
      <c r="M93" s="28">
        <v>5.8416666666666659</v>
      </c>
      <c r="N93" s="25">
        <f t="shared" si="19"/>
        <v>15.784908933217681</v>
      </c>
      <c r="O93" s="27">
        <f t="shared" si="20"/>
        <v>227.2557971952275</v>
      </c>
      <c r="R93" s="41"/>
      <c r="S93" s="47"/>
      <c r="T93" s="47"/>
    </row>
    <row r="94" spans="1:20" ht="16.5" customHeight="1">
      <c r="A94" s="24">
        <v>89</v>
      </c>
      <c r="B94" s="24" t="s">
        <v>138</v>
      </c>
      <c r="C94" s="52">
        <v>19709</v>
      </c>
      <c r="D94" s="52">
        <v>36021</v>
      </c>
      <c r="E94" s="25">
        <f t="shared" si="14"/>
        <v>77.122557303691721</v>
      </c>
      <c r="F94" s="57">
        <v>54031.61</v>
      </c>
      <c r="G94" s="25">
        <f t="shared" si="15"/>
        <v>93.07762102391149</v>
      </c>
      <c r="H94" s="56">
        <v>19.1132771352937</v>
      </c>
      <c r="I94" s="25">
        <f t="shared" si="16"/>
        <v>37.891671127595686</v>
      </c>
      <c r="J94" s="60">
        <v>36</v>
      </c>
      <c r="K94" s="61">
        <f t="shared" si="17"/>
        <v>1.8265766908518951E-3</v>
      </c>
      <c r="L94" s="62">
        <f t="shared" si="18"/>
        <v>5.8724840659893127</v>
      </c>
      <c r="M94" s="28">
        <v>5.5916666666666659</v>
      </c>
      <c r="N94" s="25">
        <f t="shared" si="19"/>
        <v>13.183000867302678</v>
      </c>
      <c r="O94" s="27">
        <f t="shared" si="20"/>
        <v>227.14733438849089</v>
      </c>
      <c r="R94" s="41"/>
      <c r="S94" s="47"/>
      <c r="T94" s="47"/>
    </row>
    <row r="95" spans="1:20" ht="16.5" customHeight="1">
      <c r="A95" s="24">
        <v>90</v>
      </c>
      <c r="B95" s="24" t="s">
        <v>140</v>
      </c>
      <c r="C95" s="52">
        <v>4151</v>
      </c>
      <c r="D95" s="52">
        <v>41414</v>
      </c>
      <c r="E95" s="25">
        <f t="shared" si="14"/>
        <v>70.704305810106391</v>
      </c>
      <c r="F95" s="57">
        <v>58527.97</v>
      </c>
      <c r="G95" s="25">
        <f t="shared" si="15"/>
        <v>92.37386266666752</v>
      </c>
      <c r="H95" s="56">
        <v>19.011350906014599</v>
      </c>
      <c r="I95" s="25">
        <f t="shared" si="16"/>
        <v>37.572728779820999</v>
      </c>
      <c r="J95" s="60">
        <v>10</v>
      </c>
      <c r="K95" s="61">
        <f t="shared" si="17"/>
        <v>2.4090580582992048E-3</v>
      </c>
      <c r="L95" s="62">
        <f t="shared" si="18"/>
        <v>7.7451744195898815</v>
      </c>
      <c r="M95" s="28">
        <v>6.0749999999999993</v>
      </c>
      <c r="N95" s="25">
        <f t="shared" si="19"/>
        <v>18.21335646140502</v>
      </c>
      <c r="O95" s="27">
        <f t="shared" si="20"/>
        <v>226.60942813758982</v>
      </c>
      <c r="R95" s="41"/>
      <c r="S95" s="47"/>
      <c r="T95" s="47"/>
    </row>
    <row r="96" spans="1:20" ht="16.5" customHeight="1">
      <c r="A96" s="24">
        <v>91</v>
      </c>
      <c r="B96" s="24" t="s">
        <v>74</v>
      </c>
      <c r="C96" s="52">
        <v>13260</v>
      </c>
      <c r="D96" s="52">
        <v>37117</v>
      </c>
      <c r="E96" s="25">
        <f t="shared" si="14"/>
        <v>75.818199128841073</v>
      </c>
      <c r="F96" s="57">
        <v>61866.73</v>
      </c>
      <c r="G96" s="25">
        <f t="shared" si="15"/>
        <v>91.851288795173275</v>
      </c>
      <c r="H96" s="56">
        <v>17.409840385527801</v>
      </c>
      <c r="I96" s="25">
        <f t="shared" si="16"/>
        <v>32.561363903453085</v>
      </c>
      <c r="J96" s="60">
        <v>26</v>
      </c>
      <c r="K96" s="61">
        <f t="shared" si="17"/>
        <v>1.9607843137254902E-3</v>
      </c>
      <c r="L96" s="62">
        <f t="shared" si="18"/>
        <v>6.3039645128858037</v>
      </c>
      <c r="M96" s="28">
        <v>6.25</v>
      </c>
      <c r="N96" s="25">
        <f t="shared" si="19"/>
        <v>20.034692107545528</v>
      </c>
      <c r="O96" s="27">
        <f t="shared" si="20"/>
        <v>226.56950844789876</v>
      </c>
      <c r="R96" s="41"/>
      <c r="S96" s="47"/>
      <c r="T96" s="47"/>
    </row>
    <row r="97" spans="1:20" ht="16.5" customHeight="1">
      <c r="A97" s="24">
        <v>92</v>
      </c>
      <c r="B97" s="24" t="s">
        <v>83</v>
      </c>
      <c r="C97" s="52">
        <v>7388</v>
      </c>
      <c r="D97" s="52">
        <v>39579</v>
      </c>
      <c r="E97" s="25">
        <f t="shared" si="14"/>
        <v>72.888153666722204</v>
      </c>
      <c r="F97" s="57">
        <v>58781.48</v>
      </c>
      <c r="G97" s="25">
        <f t="shared" si="15"/>
        <v>92.334183952964665</v>
      </c>
      <c r="H97" s="56">
        <v>21.287832226095301</v>
      </c>
      <c r="I97" s="25">
        <f t="shared" si="16"/>
        <v>44.696177788256129</v>
      </c>
      <c r="J97" s="60">
        <v>4</v>
      </c>
      <c r="K97" s="61">
        <f t="shared" si="17"/>
        <v>5.4141851651326478E-4</v>
      </c>
      <c r="L97" s="62">
        <f t="shared" si="18"/>
        <v>1.740672388506638</v>
      </c>
      <c r="M97" s="28">
        <v>5.7416666666666671</v>
      </c>
      <c r="N97" s="25">
        <f t="shared" si="19"/>
        <v>14.744145706851693</v>
      </c>
      <c r="O97" s="27">
        <f t="shared" si="20"/>
        <v>226.40333350330133</v>
      </c>
      <c r="R97" s="41"/>
      <c r="S97" s="47"/>
      <c r="T97" s="47"/>
    </row>
    <row r="98" spans="1:20" ht="16.5" customHeight="1">
      <c r="A98" s="24">
        <v>93</v>
      </c>
      <c r="B98" s="24" t="s">
        <v>120</v>
      </c>
      <c r="C98" s="52">
        <v>6970</v>
      </c>
      <c r="D98" s="52">
        <v>41709</v>
      </c>
      <c r="E98" s="25">
        <f t="shared" si="14"/>
        <v>70.353224002094592</v>
      </c>
      <c r="F98" s="57">
        <v>59026.93</v>
      </c>
      <c r="G98" s="25">
        <f t="shared" si="15"/>
        <v>92.29576676911249</v>
      </c>
      <c r="H98" s="56">
        <v>17.9904545694002</v>
      </c>
      <c r="I98" s="25">
        <f t="shared" si="16"/>
        <v>34.37819213564898</v>
      </c>
      <c r="J98" s="60">
        <v>10</v>
      </c>
      <c r="K98" s="61">
        <f t="shared" si="17"/>
        <v>1.4347202295552368E-3</v>
      </c>
      <c r="L98" s="62">
        <f t="shared" si="18"/>
        <v>4.6126569606481498</v>
      </c>
      <c r="M98" s="28">
        <v>6.6750000000000007</v>
      </c>
      <c r="N98" s="25">
        <f t="shared" si="19"/>
        <v>24.457935819601044</v>
      </c>
      <c r="O98" s="27">
        <f t="shared" si="20"/>
        <v>226.09777568710524</v>
      </c>
      <c r="R98" s="41"/>
      <c r="S98" s="47"/>
      <c r="T98" s="47"/>
    </row>
    <row r="99" spans="1:20" ht="16.5" customHeight="1">
      <c r="A99" s="24">
        <v>94</v>
      </c>
      <c r="B99" s="24" t="s">
        <v>79</v>
      </c>
      <c r="C99" s="52">
        <v>14005</v>
      </c>
      <c r="D99" s="52">
        <v>41926</v>
      </c>
      <c r="E99" s="25">
        <f t="shared" si="14"/>
        <v>70.094970604336751</v>
      </c>
      <c r="F99" s="57">
        <v>63671.45</v>
      </c>
      <c r="G99" s="25">
        <f t="shared" si="15"/>
        <v>91.568818801114674</v>
      </c>
      <c r="H99" s="56">
        <v>19.585832854992699</v>
      </c>
      <c r="I99" s="25">
        <f t="shared" si="16"/>
        <v>39.370368335970255</v>
      </c>
      <c r="J99" s="60">
        <v>25</v>
      </c>
      <c r="K99" s="61">
        <f t="shared" si="17"/>
        <v>1.785076758300607E-3</v>
      </c>
      <c r="L99" s="62">
        <f t="shared" si="18"/>
        <v>5.7390608739231705</v>
      </c>
      <c r="M99" s="28">
        <v>6.166666666666667</v>
      </c>
      <c r="N99" s="25">
        <f t="shared" si="19"/>
        <v>19.167389418907199</v>
      </c>
      <c r="O99" s="27">
        <f t="shared" si="20"/>
        <v>225.94060803425205</v>
      </c>
      <c r="R99" s="41"/>
      <c r="S99" s="47"/>
      <c r="T99" s="47"/>
    </row>
    <row r="100" spans="1:20" ht="16.5" customHeight="1">
      <c r="A100" s="24">
        <v>95</v>
      </c>
      <c r="B100" s="24" t="s">
        <v>135</v>
      </c>
      <c r="C100" s="52">
        <v>9405</v>
      </c>
      <c r="D100" s="52">
        <v>40126</v>
      </c>
      <c r="E100" s="25">
        <f t="shared" si="14"/>
        <v>72.237164687120654</v>
      </c>
      <c r="F100" s="57">
        <v>52200.95</v>
      </c>
      <c r="G100" s="25">
        <f t="shared" si="15"/>
        <v>93.364151078060232</v>
      </c>
      <c r="H100" s="56">
        <v>17.896738108549101</v>
      </c>
      <c r="I100" s="25">
        <f t="shared" si="16"/>
        <v>34.084939375683376</v>
      </c>
      <c r="J100" s="60">
        <v>13</v>
      </c>
      <c r="K100" s="61">
        <f t="shared" si="17"/>
        <v>1.3822434875066453E-3</v>
      </c>
      <c r="L100" s="62">
        <f t="shared" si="18"/>
        <v>4.4439430856387965</v>
      </c>
      <c r="M100" s="28">
        <v>6.3833333333333329</v>
      </c>
      <c r="N100" s="25">
        <f t="shared" si="19"/>
        <v>21.422376409366862</v>
      </c>
      <c r="O100" s="27">
        <f t="shared" si="20"/>
        <v>225.55257463586992</v>
      </c>
      <c r="R100" s="41"/>
      <c r="S100" s="47"/>
      <c r="T100" s="47"/>
    </row>
    <row r="101" spans="1:20" ht="16.5" customHeight="1">
      <c r="A101" s="24">
        <v>96</v>
      </c>
      <c r="B101" s="24" t="s">
        <v>131</v>
      </c>
      <c r="C101" s="52">
        <v>13956</v>
      </c>
      <c r="D101" s="52">
        <v>44983</v>
      </c>
      <c r="E101" s="25">
        <f t="shared" si="14"/>
        <v>66.456810987075428</v>
      </c>
      <c r="F101" s="57">
        <v>75156.78</v>
      </c>
      <c r="G101" s="25">
        <f t="shared" si="15"/>
        <v>89.771165371850799</v>
      </c>
      <c r="H101" s="56">
        <v>23.260595249507698</v>
      </c>
      <c r="I101" s="25">
        <f t="shared" si="16"/>
        <v>50.86924702411806</v>
      </c>
      <c r="J101" s="60">
        <v>10</v>
      </c>
      <c r="K101" s="61">
        <f t="shared" si="17"/>
        <v>7.1653768988248778E-4</v>
      </c>
      <c r="L101" s="62">
        <f t="shared" si="18"/>
        <v>2.3036843662738322</v>
      </c>
      <c r="M101" s="28">
        <v>5.7333333333333334</v>
      </c>
      <c r="N101" s="25">
        <f t="shared" si="19"/>
        <v>14.657415437987856</v>
      </c>
      <c r="O101" s="27">
        <f t="shared" si="20"/>
        <v>224.058323187306</v>
      </c>
      <c r="R101" s="41"/>
      <c r="S101" s="47"/>
      <c r="T101" s="47"/>
    </row>
    <row r="102" spans="1:20" ht="16.5" customHeight="1">
      <c r="A102" s="24">
        <v>97</v>
      </c>
      <c r="B102" s="24" t="s">
        <v>85</v>
      </c>
      <c r="C102" s="52">
        <v>5148</v>
      </c>
      <c r="D102" s="52">
        <v>40698</v>
      </c>
      <c r="E102" s="25">
        <f t="shared" ref="E102:E133" si="21">SUM(($D$1-D102)/$D$3)*100</f>
        <v>71.556423011924892</v>
      </c>
      <c r="F102" s="57">
        <v>60733.74</v>
      </c>
      <c r="G102" s="25">
        <f t="shared" ref="G102:G133" si="22">SUM(($F$1-F102)/$F$3)*100</f>
        <v>92.02862138890994</v>
      </c>
      <c r="H102" s="56">
        <v>20.278646753979299</v>
      </c>
      <c r="I102" s="25">
        <f t="shared" ref="I102:I133" si="23">SUM((H102-$H$1)/$H$3)*100</f>
        <v>41.538286182795026</v>
      </c>
      <c r="J102" s="60">
        <v>5</v>
      </c>
      <c r="K102" s="61">
        <f t="shared" ref="K102:K133" si="24">SUM(J102/C102)</f>
        <v>9.7125097125097125E-4</v>
      </c>
      <c r="L102" s="62">
        <f t="shared" ref="L102:L133" si="25">SUM((K102-$K$1)/$K$3)*100</f>
        <v>3.1225931444947164</v>
      </c>
      <c r="M102" s="28">
        <v>5.8166666666666664</v>
      </c>
      <c r="N102" s="25">
        <f t="shared" ref="N102:N133" si="26">SUM((M102-$M$1)/$M$3)*100</f>
        <v>15.524718126626185</v>
      </c>
      <c r="O102" s="27">
        <f t="shared" ref="O102:O133" si="27">SUM(E102+G102+I102+L102+N102)</f>
        <v>223.77064185475075</v>
      </c>
      <c r="R102" s="41"/>
      <c r="S102" s="47"/>
      <c r="T102" s="47"/>
    </row>
    <row r="103" spans="1:20" ht="16.5" customHeight="1">
      <c r="A103" s="24">
        <v>98</v>
      </c>
      <c r="B103" s="24" t="s">
        <v>58</v>
      </c>
      <c r="C103" s="52">
        <v>3799</v>
      </c>
      <c r="D103" s="52">
        <v>34775</v>
      </c>
      <c r="E103" s="25">
        <f t="shared" si="21"/>
        <v>78.605431652107683</v>
      </c>
      <c r="F103" s="57">
        <v>51710.33</v>
      </c>
      <c r="G103" s="25">
        <f t="shared" si="22"/>
        <v>93.44094162090623</v>
      </c>
      <c r="H103" s="56">
        <v>15.8734779565042</v>
      </c>
      <c r="I103" s="25">
        <f t="shared" si="23"/>
        <v>27.753857105533392</v>
      </c>
      <c r="J103" s="60">
        <v>3</v>
      </c>
      <c r="K103" s="61">
        <f t="shared" si="24"/>
        <v>7.8968149513029742E-4</v>
      </c>
      <c r="L103" s="62">
        <f t="shared" si="25"/>
        <v>2.5388433021098393</v>
      </c>
      <c r="M103" s="28">
        <v>6.3583333333333334</v>
      </c>
      <c r="N103" s="25">
        <f t="shared" si="26"/>
        <v>21.162185602775367</v>
      </c>
      <c r="O103" s="27">
        <f t="shared" si="27"/>
        <v>223.50125928343249</v>
      </c>
      <c r="R103" s="41"/>
      <c r="S103" s="47"/>
      <c r="T103" s="47"/>
    </row>
    <row r="104" spans="1:20" ht="16.5" customHeight="1">
      <c r="A104" s="24">
        <v>99</v>
      </c>
      <c r="B104" s="24" t="s">
        <v>160</v>
      </c>
      <c r="C104" s="52">
        <v>19517</v>
      </c>
      <c r="D104" s="52">
        <v>37690</v>
      </c>
      <c r="E104" s="25">
        <f t="shared" si="21"/>
        <v>75.136267345821523</v>
      </c>
      <c r="F104" s="57">
        <v>92030.57</v>
      </c>
      <c r="G104" s="25">
        <f t="shared" si="22"/>
        <v>87.130124456337001</v>
      </c>
      <c r="H104" s="56">
        <v>14.924047649413801</v>
      </c>
      <c r="I104" s="25">
        <f t="shared" si="23"/>
        <v>24.782948308714619</v>
      </c>
      <c r="J104" s="60">
        <v>38</v>
      </c>
      <c r="K104" s="61">
        <f t="shared" si="24"/>
        <v>1.9470205461905006E-3</v>
      </c>
      <c r="L104" s="62">
        <f t="shared" si="25"/>
        <v>6.2597136988126705</v>
      </c>
      <c r="M104" s="28">
        <v>7.2166666666666677</v>
      </c>
      <c r="N104" s="25">
        <f t="shared" si="26"/>
        <v>30.095403295750224</v>
      </c>
      <c r="O104" s="27">
        <f t="shared" si="27"/>
        <v>223.40445710543605</v>
      </c>
      <c r="R104" s="41"/>
      <c r="S104" s="47"/>
      <c r="T104" s="47"/>
    </row>
    <row r="105" spans="1:20" ht="16.5" customHeight="1">
      <c r="A105" s="24">
        <v>100</v>
      </c>
      <c r="B105" s="24" t="s">
        <v>102</v>
      </c>
      <c r="C105" s="52">
        <v>5642</v>
      </c>
      <c r="D105" s="52">
        <v>37902</v>
      </c>
      <c r="E105" s="25">
        <f t="shared" si="21"/>
        <v>74.883964487182539</v>
      </c>
      <c r="F105" s="57">
        <v>56811.32</v>
      </c>
      <c r="G105" s="25">
        <f t="shared" si="22"/>
        <v>92.642548177605889</v>
      </c>
      <c r="H105" s="56">
        <v>17.7085886944427</v>
      </c>
      <c r="I105" s="25">
        <f t="shared" si="23"/>
        <v>33.496191844336892</v>
      </c>
      <c r="J105" s="60">
        <v>8</v>
      </c>
      <c r="K105" s="61">
        <f t="shared" si="24"/>
        <v>1.4179369018078695E-3</v>
      </c>
      <c r="L105" s="62">
        <f t="shared" si="25"/>
        <v>4.5586981943591063</v>
      </c>
      <c r="M105" s="28">
        <v>6.0249999999999995</v>
      </c>
      <c r="N105" s="25">
        <f t="shared" si="26"/>
        <v>17.692974848222022</v>
      </c>
      <c r="O105" s="27">
        <f t="shared" si="27"/>
        <v>223.27437755170644</v>
      </c>
      <c r="R105" s="41"/>
      <c r="S105" s="47"/>
      <c r="T105" s="47"/>
    </row>
    <row r="106" spans="1:20" ht="16.5" customHeight="1">
      <c r="A106" s="24">
        <v>101</v>
      </c>
      <c r="B106" s="24" t="s">
        <v>144</v>
      </c>
      <c r="C106" s="52">
        <v>39559</v>
      </c>
      <c r="D106" s="52">
        <v>38341</v>
      </c>
      <c r="E106" s="25">
        <f t="shared" si="21"/>
        <v>74.361507152548029</v>
      </c>
      <c r="F106" s="57">
        <v>66095.34</v>
      </c>
      <c r="G106" s="25">
        <f t="shared" si="22"/>
        <v>91.189437958713242</v>
      </c>
      <c r="H106" s="56">
        <v>15.086474615755399</v>
      </c>
      <c r="I106" s="25">
        <f t="shared" si="23"/>
        <v>25.291206471047435</v>
      </c>
      <c r="J106" s="60">
        <v>87</v>
      </c>
      <c r="K106" s="61">
        <f t="shared" si="24"/>
        <v>2.1992466948102833E-3</v>
      </c>
      <c r="L106" s="62">
        <f t="shared" si="25"/>
        <v>7.0706262907743653</v>
      </c>
      <c r="M106" s="28">
        <v>6.7250000000000005</v>
      </c>
      <c r="N106" s="25">
        <f t="shared" si="26"/>
        <v>24.978317432784042</v>
      </c>
      <c r="O106" s="27">
        <f t="shared" si="27"/>
        <v>222.89109530586714</v>
      </c>
      <c r="R106" s="41"/>
      <c r="S106" s="47"/>
      <c r="T106" s="47"/>
    </row>
    <row r="107" spans="1:20" ht="16.5" customHeight="1">
      <c r="A107" s="24">
        <v>102</v>
      </c>
      <c r="B107" s="24" t="s">
        <v>100</v>
      </c>
      <c r="C107" s="52">
        <v>8346</v>
      </c>
      <c r="D107" s="52">
        <v>37324</v>
      </c>
      <c r="E107" s="25">
        <f t="shared" si="21"/>
        <v>75.571846809320917</v>
      </c>
      <c r="F107" s="57">
        <v>59857.34</v>
      </c>
      <c r="G107" s="25">
        <f t="shared" si="22"/>
        <v>92.165793195502076</v>
      </c>
      <c r="H107" s="56">
        <v>19.7477750833459</v>
      </c>
      <c r="I107" s="25">
        <f t="shared" si="23"/>
        <v>39.877109680962043</v>
      </c>
      <c r="J107" s="60">
        <v>13</v>
      </c>
      <c r="K107" s="61">
        <f t="shared" si="24"/>
        <v>1.557632398753894E-3</v>
      </c>
      <c r="L107" s="62">
        <f t="shared" si="25"/>
        <v>5.0078222765915257</v>
      </c>
      <c r="M107" s="28">
        <v>5.2833333333333341</v>
      </c>
      <c r="N107" s="25">
        <f t="shared" si="26"/>
        <v>9.9739809193408551</v>
      </c>
      <c r="O107" s="27">
        <f t="shared" si="27"/>
        <v>222.5965528817174</v>
      </c>
      <c r="R107" s="41"/>
      <c r="S107" s="47"/>
      <c r="T107" s="47"/>
    </row>
    <row r="108" spans="1:20" ht="16.5" customHeight="1">
      <c r="A108" s="24">
        <v>103</v>
      </c>
      <c r="B108" s="24" t="s">
        <v>87</v>
      </c>
      <c r="C108" s="52">
        <v>19159</v>
      </c>
      <c r="D108" s="52">
        <v>37019</v>
      </c>
      <c r="E108" s="25">
        <f t="shared" si="21"/>
        <v>75.934829695570414</v>
      </c>
      <c r="F108" s="57">
        <v>58623.9</v>
      </c>
      <c r="G108" s="25">
        <f t="shared" si="22"/>
        <v>92.358847957166844</v>
      </c>
      <c r="H108" s="56">
        <v>14.9424871420877</v>
      </c>
      <c r="I108" s="25">
        <f t="shared" si="23"/>
        <v>24.840648226849364</v>
      </c>
      <c r="J108" s="60">
        <v>34</v>
      </c>
      <c r="K108" s="61">
        <f t="shared" si="24"/>
        <v>1.7746228926353151E-3</v>
      </c>
      <c r="L108" s="62">
        <f t="shared" si="25"/>
        <v>5.7054514668531686</v>
      </c>
      <c r="M108" s="28">
        <v>6.583333333333333</v>
      </c>
      <c r="N108" s="25">
        <f t="shared" si="26"/>
        <v>23.503902862098865</v>
      </c>
      <c r="O108" s="27">
        <f t="shared" si="27"/>
        <v>222.34368020853864</v>
      </c>
      <c r="R108" s="41"/>
      <c r="S108" s="47"/>
      <c r="T108" s="47"/>
    </row>
    <row r="109" spans="1:20" ht="16.5" customHeight="1">
      <c r="A109" s="24">
        <v>104</v>
      </c>
      <c r="B109" s="24" t="s">
        <v>121</v>
      </c>
      <c r="C109" s="52">
        <v>28142</v>
      </c>
      <c r="D109" s="52">
        <v>38893</v>
      </c>
      <c r="E109" s="25">
        <f t="shared" si="21"/>
        <v>73.704567633827622</v>
      </c>
      <c r="F109" s="57">
        <v>61750.04</v>
      </c>
      <c r="G109" s="25">
        <f t="shared" si="22"/>
        <v>91.869552804884847</v>
      </c>
      <c r="H109" s="56">
        <v>17.142703868132301</v>
      </c>
      <c r="I109" s="25">
        <f t="shared" si="23"/>
        <v>31.725453965088057</v>
      </c>
      <c r="J109" s="60">
        <v>51</v>
      </c>
      <c r="K109" s="61">
        <f t="shared" si="24"/>
        <v>1.8122379361807973E-3</v>
      </c>
      <c r="L109" s="62">
        <f t="shared" si="25"/>
        <v>5.826384655680469</v>
      </c>
      <c r="M109" s="28">
        <v>6.1499999999999986</v>
      </c>
      <c r="N109" s="25">
        <f t="shared" si="26"/>
        <v>18.993928881179514</v>
      </c>
      <c r="O109" s="27">
        <f t="shared" si="27"/>
        <v>222.11988794066053</v>
      </c>
      <c r="R109" s="41"/>
      <c r="S109" s="47"/>
      <c r="T109" s="47"/>
    </row>
    <row r="110" spans="1:20" ht="16.5" customHeight="1">
      <c r="A110" s="24">
        <v>105</v>
      </c>
      <c r="B110" s="24" t="s">
        <v>59</v>
      </c>
      <c r="C110" s="52">
        <v>19866</v>
      </c>
      <c r="D110" s="52">
        <v>38134</v>
      </c>
      <c r="E110" s="25">
        <f t="shared" si="21"/>
        <v>74.607859472068171</v>
      </c>
      <c r="F110" s="57">
        <v>60505.5</v>
      </c>
      <c r="G110" s="25">
        <f t="shared" si="22"/>
        <v>92.064344909147948</v>
      </c>
      <c r="H110" s="56">
        <v>17.9843179970308</v>
      </c>
      <c r="I110" s="25">
        <f t="shared" si="23"/>
        <v>34.358989886996909</v>
      </c>
      <c r="J110" s="60">
        <v>39</v>
      </c>
      <c r="K110" s="61">
        <f t="shared" si="24"/>
        <v>1.9631531259438235E-3</v>
      </c>
      <c r="L110" s="62">
        <f t="shared" si="25"/>
        <v>6.3115802960484562</v>
      </c>
      <c r="M110" s="28">
        <v>5.7416666666666663</v>
      </c>
      <c r="N110" s="25">
        <f t="shared" si="26"/>
        <v>14.744145706851683</v>
      </c>
      <c r="O110" s="27">
        <f t="shared" si="27"/>
        <v>222.08692027111317</v>
      </c>
      <c r="R110" s="41"/>
      <c r="S110" s="47"/>
      <c r="T110" s="47"/>
    </row>
    <row r="111" spans="1:20" ht="16.5" customHeight="1">
      <c r="A111" s="24">
        <v>106</v>
      </c>
      <c r="B111" s="24" t="s">
        <v>154</v>
      </c>
      <c r="C111" s="52">
        <v>15052</v>
      </c>
      <c r="D111" s="52">
        <v>41883</v>
      </c>
      <c r="E111" s="25">
        <f t="shared" si="21"/>
        <v>70.146145240758813</v>
      </c>
      <c r="F111" s="57">
        <v>52932.95</v>
      </c>
      <c r="G111" s="25">
        <f t="shared" si="22"/>
        <v>93.249580376981442</v>
      </c>
      <c r="H111" s="56">
        <v>20.680870841459601</v>
      </c>
      <c r="I111" s="25">
        <f t="shared" si="23"/>
        <v>42.796905241891331</v>
      </c>
      <c r="J111" s="60">
        <v>18</v>
      </c>
      <c r="K111" s="61">
        <f t="shared" si="24"/>
        <v>1.1958543715120914E-3</v>
      </c>
      <c r="L111" s="62">
        <f t="shared" si="25"/>
        <v>3.844697995501706</v>
      </c>
      <c r="M111" s="28">
        <v>5.291666666666667</v>
      </c>
      <c r="N111" s="25">
        <f t="shared" si="26"/>
        <v>10.060711188204683</v>
      </c>
      <c r="O111" s="27">
        <f t="shared" si="27"/>
        <v>220.09804004333799</v>
      </c>
      <c r="R111" s="41"/>
      <c r="S111" s="47"/>
      <c r="T111" s="47"/>
    </row>
    <row r="112" spans="1:20" ht="16.5" customHeight="1">
      <c r="A112" s="24">
        <v>107</v>
      </c>
      <c r="B112" s="24" t="s">
        <v>72</v>
      </c>
      <c r="C112" s="52">
        <v>29261</v>
      </c>
      <c r="D112" s="52">
        <v>40498</v>
      </c>
      <c r="E112" s="25">
        <f t="shared" si="21"/>
        <v>71.794444576678657</v>
      </c>
      <c r="F112" s="57">
        <v>58283.25</v>
      </c>
      <c r="G112" s="25">
        <f t="shared" si="22"/>
        <v>92.412165592853299</v>
      </c>
      <c r="H112" s="56">
        <v>18.9870109244236</v>
      </c>
      <c r="I112" s="25">
        <f t="shared" si="23"/>
        <v>37.496565353308206</v>
      </c>
      <c r="J112" s="60">
        <v>13</v>
      </c>
      <c r="K112" s="61">
        <f t="shared" si="24"/>
        <v>4.4427736577697276E-4</v>
      </c>
      <c r="L112" s="62">
        <f t="shared" si="25"/>
        <v>1.4283614613455753</v>
      </c>
      <c r="M112" s="28">
        <v>5.95</v>
      </c>
      <c r="N112" s="25">
        <f t="shared" si="26"/>
        <v>16.912402428447525</v>
      </c>
      <c r="O112" s="27">
        <f t="shared" si="27"/>
        <v>220.04393941263328</v>
      </c>
      <c r="R112" s="41"/>
      <c r="S112" s="47"/>
      <c r="T112" s="47"/>
    </row>
    <row r="113" spans="1:20" ht="16.5" customHeight="1">
      <c r="A113" s="24">
        <v>108</v>
      </c>
      <c r="B113" s="24" t="s">
        <v>96</v>
      </c>
      <c r="C113" s="52">
        <v>11282</v>
      </c>
      <c r="D113" s="52">
        <v>46687</v>
      </c>
      <c r="E113" s="25">
        <f t="shared" si="21"/>
        <v>64.428867255373333</v>
      </c>
      <c r="F113" s="57">
        <v>66795.490000000005</v>
      </c>
      <c r="G113" s="25">
        <f t="shared" si="22"/>
        <v>91.079852335270189</v>
      </c>
      <c r="H113" s="56">
        <v>22.632214324874699</v>
      </c>
      <c r="I113" s="25">
        <f t="shared" si="23"/>
        <v>48.902949547827852</v>
      </c>
      <c r="J113" s="60">
        <v>7</v>
      </c>
      <c r="K113" s="61">
        <f t="shared" si="24"/>
        <v>6.2045736571529869E-4</v>
      </c>
      <c r="L113" s="62">
        <f t="shared" si="25"/>
        <v>1.9947840197662043</v>
      </c>
      <c r="M113" s="28">
        <v>5.5500000000000007</v>
      </c>
      <c r="N113" s="25">
        <f t="shared" si="26"/>
        <v>12.749349522983525</v>
      </c>
      <c r="O113" s="27">
        <f t="shared" si="27"/>
        <v>219.1558026812211</v>
      </c>
      <c r="R113" s="41"/>
      <c r="S113" s="47"/>
      <c r="T113" s="47"/>
    </row>
    <row r="114" spans="1:20" ht="16.5" customHeight="1">
      <c r="A114" s="24">
        <v>109</v>
      </c>
      <c r="B114" s="24" t="s">
        <v>109</v>
      </c>
      <c r="C114" s="52">
        <v>8466</v>
      </c>
      <c r="D114" s="52">
        <v>41649</v>
      </c>
      <c r="E114" s="25">
        <f t="shared" si="21"/>
        <v>70.424630471520715</v>
      </c>
      <c r="F114" s="57">
        <v>72138.679999999993</v>
      </c>
      <c r="G114" s="25">
        <f t="shared" si="22"/>
        <v>90.243550389509082</v>
      </c>
      <c r="H114" s="56">
        <v>17.1781946585843</v>
      </c>
      <c r="I114" s="25">
        <f t="shared" si="23"/>
        <v>31.83650993283257</v>
      </c>
      <c r="J114" s="60">
        <v>16</v>
      </c>
      <c r="K114" s="61">
        <f t="shared" si="24"/>
        <v>1.8899125915426411E-3</v>
      </c>
      <c r="L114" s="62">
        <f t="shared" si="25"/>
        <v>6.0761103738658351</v>
      </c>
      <c r="M114" s="28">
        <v>6.291666666666667</v>
      </c>
      <c r="N114" s="25">
        <f t="shared" si="26"/>
        <v>20.468343451864701</v>
      </c>
      <c r="O114" s="27">
        <f t="shared" si="27"/>
        <v>219.04914461959291</v>
      </c>
      <c r="R114" s="41"/>
      <c r="S114" s="47"/>
      <c r="T114" s="47"/>
    </row>
    <row r="115" spans="1:20" ht="16.5" customHeight="1">
      <c r="A115" s="24">
        <v>110</v>
      </c>
      <c r="B115" s="24" t="s">
        <v>65</v>
      </c>
      <c r="C115" s="52">
        <v>28026</v>
      </c>
      <c r="D115" s="52">
        <v>41540</v>
      </c>
      <c r="E115" s="25">
        <f t="shared" si="21"/>
        <v>70.554352224311529</v>
      </c>
      <c r="F115" s="57">
        <v>74835.44</v>
      </c>
      <c r="G115" s="25">
        <f t="shared" si="22"/>
        <v>89.821460657485559</v>
      </c>
      <c r="H115" s="56">
        <v>16.970818201272699</v>
      </c>
      <c r="I115" s="25">
        <f t="shared" si="23"/>
        <v>31.187598120476146</v>
      </c>
      <c r="J115" s="60">
        <v>65</v>
      </c>
      <c r="K115" s="61">
        <f t="shared" si="24"/>
        <v>2.3192749589666739E-3</v>
      </c>
      <c r="L115" s="62">
        <f t="shared" si="25"/>
        <v>7.456519788844802</v>
      </c>
      <c r="M115" s="28">
        <v>6.2416666666666671</v>
      </c>
      <c r="N115" s="25">
        <f t="shared" si="26"/>
        <v>19.947961838681703</v>
      </c>
      <c r="O115" s="27">
        <f t="shared" si="27"/>
        <v>218.96789262979974</v>
      </c>
      <c r="R115" s="41"/>
      <c r="S115" s="47"/>
      <c r="T115" s="47"/>
    </row>
    <row r="116" spans="1:20" ht="16.5" customHeight="1">
      <c r="A116" s="24">
        <v>111</v>
      </c>
      <c r="B116" s="24" t="s">
        <v>148</v>
      </c>
      <c r="C116" s="52">
        <v>19904</v>
      </c>
      <c r="D116" s="52">
        <v>40022</v>
      </c>
      <c r="E116" s="25">
        <f t="shared" si="21"/>
        <v>72.360935900792612</v>
      </c>
      <c r="F116" s="57">
        <v>71362.460000000006</v>
      </c>
      <c r="G116" s="25">
        <f t="shared" si="22"/>
        <v>90.36504228785796</v>
      </c>
      <c r="H116" s="56">
        <v>17.430342162584399</v>
      </c>
      <c r="I116" s="25">
        <f t="shared" si="23"/>
        <v>32.625517016486228</v>
      </c>
      <c r="J116" s="60">
        <v>17</v>
      </c>
      <c r="K116" s="61">
        <f t="shared" si="24"/>
        <v>8.5409967845659167E-4</v>
      </c>
      <c r="L116" s="62">
        <f t="shared" si="25"/>
        <v>2.74594917236334</v>
      </c>
      <c r="M116" s="28">
        <v>6.2583333333333329</v>
      </c>
      <c r="N116" s="25">
        <f t="shared" si="26"/>
        <v>20.12142237640936</v>
      </c>
      <c r="O116" s="27">
        <f t="shared" si="27"/>
        <v>218.21886675390951</v>
      </c>
      <c r="R116" s="41"/>
      <c r="S116" s="47"/>
      <c r="T116" s="47"/>
    </row>
    <row r="117" spans="1:20" ht="16.5" customHeight="1">
      <c r="A117" s="24">
        <v>112</v>
      </c>
      <c r="B117" s="24" t="s">
        <v>153</v>
      </c>
      <c r="C117" s="52">
        <v>15735</v>
      </c>
      <c r="D117" s="52">
        <v>41098</v>
      </c>
      <c r="E117" s="25">
        <f t="shared" si="21"/>
        <v>71.080379882417347</v>
      </c>
      <c r="F117" s="57">
        <v>50551.54</v>
      </c>
      <c r="G117" s="25">
        <f t="shared" si="22"/>
        <v>93.622312362303859</v>
      </c>
      <c r="H117" s="56">
        <v>17.2815613679258</v>
      </c>
      <c r="I117" s="25">
        <f t="shared" si="23"/>
        <v>32.159959757203552</v>
      </c>
      <c r="J117" s="60">
        <v>14</v>
      </c>
      <c r="K117" s="61">
        <f t="shared" si="24"/>
        <v>8.8973625675246263E-4</v>
      </c>
      <c r="L117" s="62">
        <f t="shared" si="25"/>
        <v>2.860521552081642</v>
      </c>
      <c r="M117" s="28">
        <v>6.0916666666666659</v>
      </c>
      <c r="N117" s="25">
        <f t="shared" si="26"/>
        <v>18.386816999132684</v>
      </c>
      <c r="O117" s="27">
        <f t="shared" si="27"/>
        <v>218.10999055313911</v>
      </c>
      <c r="R117" s="41"/>
      <c r="S117" s="47"/>
      <c r="T117" s="47"/>
    </row>
    <row r="118" spans="1:20" ht="16.5" customHeight="1">
      <c r="A118" s="24">
        <v>113</v>
      </c>
      <c r="B118" s="24" t="s">
        <v>116</v>
      </c>
      <c r="C118" s="52">
        <v>19479</v>
      </c>
      <c r="D118" s="52">
        <v>43842</v>
      </c>
      <c r="E118" s="25">
        <f t="shared" si="21"/>
        <v>67.814724013995658</v>
      </c>
      <c r="F118" s="57">
        <v>75900.98</v>
      </c>
      <c r="G118" s="25">
        <f t="shared" si="22"/>
        <v>89.654685159087379</v>
      </c>
      <c r="H118" s="56">
        <v>20.398748089604901</v>
      </c>
      <c r="I118" s="25">
        <f t="shared" si="23"/>
        <v>41.914101144520075</v>
      </c>
      <c r="J118" s="60">
        <v>8</v>
      </c>
      <c r="K118" s="61">
        <f t="shared" si="24"/>
        <v>4.1069870116535758E-4</v>
      </c>
      <c r="L118" s="62">
        <f t="shared" si="25"/>
        <v>1.3204053191937</v>
      </c>
      <c r="M118" s="28">
        <v>5.9833333333333334</v>
      </c>
      <c r="N118" s="25">
        <f t="shared" si="26"/>
        <v>17.259323503902859</v>
      </c>
      <c r="O118" s="27">
        <f t="shared" si="27"/>
        <v>217.96323914069967</v>
      </c>
      <c r="R118" s="41"/>
      <c r="S118" s="47"/>
      <c r="T118" s="47"/>
    </row>
    <row r="119" spans="1:20" ht="16.5" customHeight="1">
      <c r="A119" s="24">
        <v>114</v>
      </c>
      <c r="B119" s="24" t="s">
        <v>60</v>
      </c>
      <c r="C119" s="52">
        <v>5563</v>
      </c>
      <c r="D119" s="52">
        <v>47241</v>
      </c>
      <c r="E119" s="25">
        <f t="shared" si="21"/>
        <v>63.7695475210054</v>
      </c>
      <c r="F119" s="57">
        <v>65323.29</v>
      </c>
      <c r="G119" s="25">
        <f t="shared" si="22"/>
        <v>91.310277179707583</v>
      </c>
      <c r="H119" s="56">
        <v>21.219653093871798</v>
      </c>
      <c r="I119" s="25">
        <f t="shared" si="23"/>
        <v>44.482835131960471</v>
      </c>
      <c r="J119" s="60">
        <v>1</v>
      </c>
      <c r="K119" s="61">
        <f t="shared" si="24"/>
        <v>1.7975912277548085E-4</v>
      </c>
      <c r="L119" s="62">
        <f t="shared" si="25"/>
        <v>0.57792951673049786</v>
      </c>
      <c r="M119" s="28">
        <v>6.0249999999999995</v>
      </c>
      <c r="N119" s="25">
        <f t="shared" si="26"/>
        <v>17.692974848222022</v>
      </c>
      <c r="O119" s="27">
        <f t="shared" si="27"/>
        <v>217.83356419762595</v>
      </c>
      <c r="R119" s="41"/>
      <c r="S119" s="47"/>
      <c r="T119" s="47"/>
    </row>
    <row r="120" spans="1:20" ht="16.5" customHeight="1">
      <c r="A120" s="24">
        <v>115</v>
      </c>
      <c r="B120" s="24" t="s">
        <v>86</v>
      </c>
      <c r="C120" s="52">
        <v>9126</v>
      </c>
      <c r="D120" s="52">
        <v>37156</v>
      </c>
      <c r="E120" s="25">
        <f t="shared" si="21"/>
        <v>75.771784923714094</v>
      </c>
      <c r="F120" s="57">
        <v>55368.13</v>
      </c>
      <c r="G120" s="25">
        <f t="shared" si="22"/>
        <v>92.86843245368496</v>
      </c>
      <c r="H120" s="56">
        <v>15.7418171971155</v>
      </c>
      <c r="I120" s="25">
        <f t="shared" si="23"/>
        <v>27.341870985707022</v>
      </c>
      <c r="J120" s="60">
        <v>9</v>
      </c>
      <c r="K120" s="61">
        <f t="shared" si="24"/>
        <v>9.8619329388560163E-4</v>
      </c>
      <c r="L120" s="62">
        <f t="shared" si="25"/>
        <v>3.1706330390254043</v>
      </c>
      <c r="M120" s="28">
        <v>6.041666666666667</v>
      </c>
      <c r="N120" s="25">
        <f t="shared" si="26"/>
        <v>17.866435385949696</v>
      </c>
      <c r="O120" s="27">
        <f t="shared" si="27"/>
        <v>217.01915678808118</v>
      </c>
      <c r="R120" s="41"/>
      <c r="S120" s="47"/>
      <c r="T120" s="47"/>
    </row>
    <row r="121" spans="1:20" ht="16.5" customHeight="1">
      <c r="A121" s="24">
        <v>116</v>
      </c>
      <c r="B121" s="24" t="s">
        <v>101</v>
      </c>
      <c r="C121" s="52">
        <v>2114</v>
      </c>
      <c r="D121" s="52">
        <v>36874</v>
      </c>
      <c r="E121" s="25">
        <f t="shared" si="21"/>
        <v>76.107395330016899</v>
      </c>
      <c r="F121" s="57">
        <v>46497.760000000002</v>
      </c>
      <c r="G121" s="25">
        <f t="shared" si="22"/>
        <v>94.256799270253509</v>
      </c>
      <c r="H121" s="56">
        <v>17.837739425981699</v>
      </c>
      <c r="I121" s="25">
        <f t="shared" si="23"/>
        <v>33.900323713289609</v>
      </c>
      <c r="J121" s="60">
        <v>1</v>
      </c>
      <c r="K121" s="61">
        <f t="shared" si="24"/>
        <v>4.7303689687795648E-4</v>
      </c>
      <c r="L121" s="62">
        <f t="shared" si="25"/>
        <v>1.5208239837141722</v>
      </c>
      <c r="M121" s="28">
        <v>5.3083333333333336</v>
      </c>
      <c r="N121" s="25">
        <f t="shared" si="26"/>
        <v>10.234171725932351</v>
      </c>
      <c r="O121" s="27">
        <f t="shared" si="27"/>
        <v>216.01951402320654</v>
      </c>
      <c r="R121" s="41"/>
      <c r="S121" s="47"/>
      <c r="T121" s="47"/>
    </row>
    <row r="122" spans="1:20" ht="16.5" customHeight="1">
      <c r="A122" s="24">
        <v>117</v>
      </c>
      <c r="B122" s="24" t="s">
        <v>117</v>
      </c>
      <c r="C122" s="52">
        <v>2388</v>
      </c>
      <c r="D122" s="52">
        <v>36682</v>
      </c>
      <c r="E122" s="25">
        <f t="shared" si="21"/>
        <v>76.335896032180514</v>
      </c>
      <c r="F122" s="57">
        <v>78363.259999999995</v>
      </c>
      <c r="G122" s="25">
        <f t="shared" si="22"/>
        <v>89.269295615573355</v>
      </c>
      <c r="H122" s="56">
        <v>14.560464108904799</v>
      </c>
      <c r="I122" s="25">
        <f t="shared" si="23"/>
        <v>23.645241274496406</v>
      </c>
      <c r="J122" s="60">
        <v>5</v>
      </c>
      <c r="K122" s="61">
        <f t="shared" si="24"/>
        <v>2.0938023450586263E-3</v>
      </c>
      <c r="L122" s="62">
        <f t="shared" si="25"/>
        <v>6.7316203969257957</v>
      </c>
      <c r="M122" s="28">
        <v>6.1916666666666664</v>
      </c>
      <c r="N122" s="25">
        <f t="shared" si="26"/>
        <v>19.427580225498691</v>
      </c>
      <c r="O122" s="27">
        <f t="shared" si="27"/>
        <v>215.40963354467479</v>
      </c>
      <c r="R122" s="41"/>
      <c r="S122" s="47"/>
      <c r="T122" s="47"/>
    </row>
    <row r="123" spans="1:20" ht="16.5" customHeight="1">
      <c r="A123" s="24">
        <v>118</v>
      </c>
      <c r="B123" s="24" t="s">
        <v>69</v>
      </c>
      <c r="C123" s="52">
        <v>9301</v>
      </c>
      <c r="D123" s="52">
        <v>43392</v>
      </c>
      <c r="E123" s="25">
        <f t="shared" si="21"/>
        <v>68.350272534691641</v>
      </c>
      <c r="F123" s="57">
        <v>58637.07</v>
      </c>
      <c r="G123" s="25">
        <f t="shared" si="22"/>
        <v>92.356786623651544</v>
      </c>
      <c r="H123" s="56">
        <v>19.974931944327999</v>
      </c>
      <c r="I123" s="25">
        <f t="shared" si="23"/>
        <v>40.587917321617226</v>
      </c>
      <c r="J123" s="60">
        <v>9</v>
      </c>
      <c r="K123" s="61">
        <f t="shared" si="24"/>
        <v>9.6763788839909683E-4</v>
      </c>
      <c r="L123" s="62">
        <f t="shared" si="25"/>
        <v>3.1109770039937468</v>
      </c>
      <c r="M123" s="28">
        <v>5.3166666666666673</v>
      </c>
      <c r="N123" s="25">
        <f t="shared" si="26"/>
        <v>10.320901994796188</v>
      </c>
      <c r="O123" s="27">
        <f t="shared" si="27"/>
        <v>214.72685547875034</v>
      </c>
      <c r="R123" s="41"/>
      <c r="S123" s="47"/>
      <c r="T123" s="47"/>
    </row>
    <row r="124" spans="1:20" ht="16.5" customHeight="1">
      <c r="A124" s="24">
        <v>119</v>
      </c>
      <c r="B124" s="24" t="s">
        <v>114</v>
      </c>
      <c r="C124" s="52">
        <v>7575</v>
      </c>
      <c r="D124" s="52">
        <v>44850</v>
      </c>
      <c r="E124" s="25">
        <f t="shared" si="21"/>
        <v>66.615095327636681</v>
      </c>
      <c r="F124" s="57">
        <v>80337.16</v>
      </c>
      <c r="G124" s="25">
        <f t="shared" si="22"/>
        <v>88.960346016038656</v>
      </c>
      <c r="H124" s="56">
        <v>19.8567570491408</v>
      </c>
      <c r="I124" s="25">
        <f t="shared" si="23"/>
        <v>40.218130478862321</v>
      </c>
      <c r="J124" s="60">
        <v>8</v>
      </c>
      <c r="K124" s="61">
        <f t="shared" si="24"/>
        <v>1.056105610561056E-3</v>
      </c>
      <c r="L124" s="62">
        <f t="shared" si="25"/>
        <v>3.3954026683266108</v>
      </c>
      <c r="M124" s="28">
        <v>5.7583333333333337</v>
      </c>
      <c r="N124" s="25">
        <f t="shared" si="26"/>
        <v>14.917606244579359</v>
      </c>
      <c r="O124" s="27">
        <f t="shared" si="27"/>
        <v>214.10658073544363</v>
      </c>
      <c r="R124" s="41"/>
      <c r="S124" s="47"/>
      <c r="T124" s="47"/>
    </row>
    <row r="125" spans="1:20" ht="16.5" customHeight="1">
      <c r="A125" s="24">
        <v>120</v>
      </c>
      <c r="B125" s="24" t="s">
        <v>128</v>
      </c>
      <c r="C125" s="52">
        <v>85603</v>
      </c>
      <c r="D125" s="52">
        <v>43303</v>
      </c>
      <c r="E125" s="25">
        <f t="shared" si="21"/>
        <v>68.456192131007072</v>
      </c>
      <c r="F125" s="57">
        <v>89366.68</v>
      </c>
      <c r="G125" s="25">
        <f t="shared" si="22"/>
        <v>87.547069463026531</v>
      </c>
      <c r="H125" s="56">
        <v>15.448019516844299</v>
      </c>
      <c r="I125" s="25">
        <f t="shared" si="23"/>
        <v>26.422534298975837</v>
      </c>
      <c r="J125" s="60">
        <v>262</v>
      </c>
      <c r="K125" s="61">
        <f t="shared" si="24"/>
        <v>3.0606403981168883E-3</v>
      </c>
      <c r="L125" s="62">
        <f t="shared" si="25"/>
        <v>9.8400259127811065</v>
      </c>
      <c r="M125" s="28">
        <v>6.3499999999999988</v>
      </c>
      <c r="N125" s="25">
        <f t="shared" si="26"/>
        <v>21.07545533391152</v>
      </c>
      <c r="O125" s="27">
        <f t="shared" si="27"/>
        <v>213.34127713970207</v>
      </c>
      <c r="R125" s="41"/>
      <c r="S125" s="47"/>
      <c r="T125" s="47"/>
    </row>
    <row r="126" spans="1:20" ht="16.5" customHeight="1">
      <c r="A126" s="24">
        <v>121</v>
      </c>
      <c r="B126" s="24" t="s">
        <v>155</v>
      </c>
      <c r="C126" s="52">
        <v>36018</v>
      </c>
      <c r="D126" s="52">
        <v>44006</v>
      </c>
      <c r="E126" s="25">
        <f t="shared" si="21"/>
        <v>67.619546330897577</v>
      </c>
      <c r="F126" s="57">
        <v>83706.899999999994</v>
      </c>
      <c r="G126" s="25">
        <f t="shared" si="22"/>
        <v>88.432923237004218</v>
      </c>
      <c r="H126" s="56">
        <v>19.4081621157573</v>
      </c>
      <c r="I126" s="25">
        <f t="shared" si="23"/>
        <v>38.81441013852303</v>
      </c>
      <c r="J126" s="60">
        <v>23</v>
      </c>
      <c r="K126" s="61">
        <f t="shared" si="24"/>
        <v>6.3856960408684551E-4</v>
      </c>
      <c r="L126" s="62">
        <f t="shared" si="25"/>
        <v>2.0530152628172158</v>
      </c>
      <c r="M126" s="28">
        <v>5.8833333333333337</v>
      </c>
      <c r="N126" s="25">
        <f t="shared" si="26"/>
        <v>16.218560277536863</v>
      </c>
      <c r="O126" s="27">
        <f t="shared" si="27"/>
        <v>213.13845524677888</v>
      </c>
      <c r="R126" s="41"/>
      <c r="S126" s="47"/>
      <c r="T126" s="47"/>
    </row>
    <row r="127" spans="1:20" ht="16.5" customHeight="1">
      <c r="A127" s="24">
        <v>122</v>
      </c>
      <c r="B127" s="24" t="s">
        <v>122</v>
      </c>
      <c r="C127" s="52">
        <v>27560</v>
      </c>
      <c r="D127" s="52">
        <v>45308</v>
      </c>
      <c r="E127" s="25">
        <f t="shared" si="21"/>
        <v>66.070025944350562</v>
      </c>
      <c r="F127" s="57">
        <v>80187.100000000006</v>
      </c>
      <c r="G127" s="25">
        <f t="shared" si="22"/>
        <v>88.983833009759806</v>
      </c>
      <c r="H127" s="56">
        <v>20.325529593990801</v>
      </c>
      <c r="I127" s="25">
        <f t="shared" si="23"/>
        <v>41.684989569836532</v>
      </c>
      <c r="J127" s="60">
        <v>17</v>
      </c>
      <c r="K127" s="61">
        <f t="shared" si="24"/>
        <v>6.1683599419448481E-4</v>
      </c>
      <c r="L127" s="62">
        <f t="shared" si="25"/>
        <v>1.9831412310130598</v>
      </c>
      <c r="M127" s="28">
        <v>5.5666666666666664</v>
      </c>
      <c r="N127" s="25">
        <f t="shared" si="26"/>
        <v>12.922810060711182</v>
      </c>
      <c r="O127" s="27">
        <f t="shared" si="27"/>
        <v>211.64479981567115</v>
      </c>
      <c r="R127" s="41"/>
      <c r="S127" s="47"/>
      <c r="T127" s="47"/>
    </row>
    <row r="128" spans="1:20" ht="16.5" customHeight="1">
      <c r="A128" s="24">
        <v>123</v>
      </c>
      <c r="B128" s="24" t="s">
        <v>173</v>
      </c>
      <c r="C128" s="52">
        <v>7964</v>
      </c>
      <c r="D128" s="52">
        <v>36342</v>
      </c>
      <c r="E128" s="25">
        <f t="shared" si="21"/>
        <v>76.740532692261922</v>
      </c>
      <c r="F128" s="57">
        <v>47224.68</v>
      </c>
      <c r="G128" s="25">
        <f t="shared" si="22"/>
        <v>94.143023677318808</v>
      </c>
      <c r="H128" s="56">
        <v>14.9506318293387</v>
      </c>
      <c r="I128" s="25">
        <f t="shared" si="23"/>
        <v>24.866134165965306</v>
      </c>
      <c r="J128" s="60">
        <v>5</v>
      </c>
      <c r="K128" s="61">
        <f t="shared" si="24"/>
        <v>6.2782521346057261E-4</v>
      </c>
      <c r="L128" s="62">
        <f t="shared" si="25"/>
        <v>2.018471811634706</v>
      </c>
      <c r="M128" s="28">
        <v>5.6166666666666671</v>
      </c>
      <c r="N128" s="25">
        <f t="shared" si="26"/>
        <v>13.443191673894193</v>
      </c>
      <c r="O128" s="27">
        <f t="shared" si="27"/>
        <v>211.21135402107495</v>
      </c>
      <c r="R128" s="41"/>
      <c r="S128" s="47"/>
      <c r="T128" s="47"/>
    </row>
    <row r="129" spans="1:20" ht="16.5" customHeight="1">
      <c r="A129" s="24">
        <v>124</v>
      </c>
      <c r="B129" s="24" t="s">
        <v>105</v>
      </c>
      <c r="C129" s="52">
        <v>6525</v>
      </c>
      <c r="D129" s="52">
        <v>45404</v>
      </c>
      <c r="E129" s="25">
        <f t="shared" si="21"/>
        <v>65.955775593268754</v>
      </c>
      <c r="F129" s="57">
        <v>76186.929999999993</v>
      </c>
      <c r="G129" s="25">
        <f t="shared" si="22"/>
        <v>89.609929022511579</v>
      </c>
      <c r="H129" s="56">
        <v>18.466806384595799</v>
      </c>
      <c r="I129" s="25">
        <f t="shared" si="23"/>
        <v>35.868767892054073</v>
      </c>
      <c r="J129" s="60">
        <v>6</v>
      </c>
      <c r="K129" s="61">
        <f t="shared" si="24"/>
        <v>9.1954022988505744E-4</v>
      </c>
      <c r="L129" s="62">
        <f t="shared" si="25"/>
        <v>2.9563419784567908</v>
      </c>
      <c r="M129" s="28">
        <v>5.833333333333333</v>
      </c>
      <c r="N129" s="25">
        <f t="shared" si="26"/>
        <v>15.698178664353854</v>
      </c>
      <c r="O129" s="27">
        <f t="shared" si="27"/>
        <v>210.08899315064505</v>
      </c>
      <c r="R129" s="41"/>
      <c r="S129" s="47"/>
      <c r="T129" s="47"/>
    </row>
    <row r="130" spans="1:20" ht="16.5" customHeight="1">
      <c r="A130" s="24">
        <v>125</v>
      </c>
      <c r="B130" s="24" t="s">
        <v>71</v>
      </c>
      <c r="C130" s="52">
        <v>10292</v>
      </c>
      <c r="D130" s="52">
        <v>46401</v>
      </c>
      <c r="E130" s="25">
        <f t="shared" si="21"/>
        <v>64.769238092971221</v>
      </c>
      <c r="F130" s="57">
        <v>70096.990000000005</v>
      </c>
      <c r="G130" s="25">
        <f t="shared" si="22"/>
        <v>90.563110300281679</v>
      </c>
      <c r="H130" s="56">
        <v>18.950383698683201</v>
      </c>
      <c r="I130" s="25">
        <f t="shared" si="23"/>
        <v>37.381953310336144</v>
      </c>
      <c r="J130" s="60">
        <v>13</v>
      </c>
      <c r="K130" s="61">
        <f t="shared" si="24"/>
        <v>1.2631169840652933E-3</v>
      </c>
      <c r="L130" s="62">
        <f t="shared" si="25"/>
        <v>4.0609487680171856</v>
      </c>
      <c r="M130" s="28">
        <v>5.5583333333333336</v>
      </c>
      <c r="N130" s="25">
        <f t="shared" si="26"/>
        <v>12.836079791847354</v>
      </c>
      <c r="O130" s="27">
        <f t="shared" si="27"/>
        <v>209.61133026345362</v>
      </c>
      <c r="R130" s="41"/>
      <c r="S130" s="47"/>
      <c r="T130" s="47"/>
    </row>
    <row r="131" spans="1:20" ht="16.5" customHeight="1">
      <c r="A131" s="24">
        <v>126</v>
      </c>
      <c r="B131" s="24" t="s">
        <v>119</v>
      </c>
      <c r="C131" s="52">
        <v>13881</v>
      </c>
      <c r="D131" s="52">
        <v>39486</v>
      </c>
      <c r="E131" s="25">
        <f t="shared" si="21"/>
        <v>72.998833694332717</v>
      </c>
      <c r="F131" s="57">
        <v>70882.42</v>
      </c>
      <c r="G131" s="25">
        <f t="shared" si="22"/>
        <v>90.440176877128238</v>
      </c>
      <c r="H131" s="56">
        <v>16.341234721010998</v>
      </c>
      <c r="I131" s="25">
        <f t="shared" si="23"/>
        <v>29.217537668568568</v>
      </c>
      <c r="J131" s="60">
        <v>13</v>
      </c>
      <c r="K131" s="61">
        <f t="shared" si="24"/>
        <v>9.3653195014768383E-4</v>
      </c>
      <c r="L131" s="62">
        <f t="shared" si="25"/>
        <v>3.0109707312465153</v>
      </c>
      <c r="M131" s="28">
        <v>5.6499999999999995</v>
      </c>
      <c r="N131" s="25">
        <f t="shared" si="26"/>
        <v>13.790112749349515</v>
      </c>
      <c r="O131" s="27">
        <f t="shared" si="27"/>
        <v>209.45763172062553</v>
      </c>
      <c r="R131" s="41"/>
      <c r="S131" s="47"/>
      <c r="T131" s="47"/>
    </row>
    <row r="132" spans="1:20" ht="16.5" customHeight="1">
      <c r="A132" s="24">
        <v>127</v>
      </c>
      <c r="B132" s="24" t="s">
        <v>156</v>
      </c>
      <c r="C132" s="52">
        <v>854</v>
      </c>
      <c r="D132" s="52">
        <v>32032</v>
      </c>
      <c r="E132" s="25">
        <f t="shared" si="21"/>
        <v>81.869897412705598</v>
      </c>
      <c r="F132" s="57">
        <v>57576.22</v>
      </c>
      <c r="G132" s="25">
        <f t="shared" si="22"/>
        <v>92.522828055672619</v>
      </c>
      <c r="H132" s="56">
        <v>15.8539776766006</v>
      </c>
      <c r="I132" s="25">
        <f t="shared" si="23"/>
        <v>27.692837826210432</v>
      </c>
      <c r="J132" s="60">
        <v>0</v>
      </c>
      <c r="K132" s="61">
        <f t="shared" si="24"/>
        <v>0</v>
      </c>
      <c r="L132" s="62">
        <f t="shared" si="25"/>
        <v>0</v>
      </c>
      <c r="M132" s="28">
        <v>5.0249999999999995</v>
      </c>
      <c r="N132" s="25">
        <f t="shared" si="26"/>
        <v>7.2853425845620041</v>
      </c>
      <c r="O132" s="27">
        <f t="shared" si="27"/>
        <v>209.37090587915065</v>
      </c>
      <c r="R132" s="41"/>
      <c r="S132" s="47"/>
      <c r="T132" s="47"/>
    </row>
    <row r="133" spans="1:20" ht="16.5" customHeight="1">
      <c r="A133" s="24">
        <v>128</v>
      </c>
      <c r="B133" s="24" t="s">
        <v>94</v>
      </c>
      <c r="C133" s="52">
        <v>34427</v>
      </c>
      <c r="D133" s="52">
        <v>49324</v>
      </c>
      <c r="E133" s="25">
        <f t="shared" si="21"/>
        <v>61.290552924094918</v>
      </c>
      <c r="F133" s="57">
        <v>84616.42</v>
      </c>
      <c r="G133" s="25">
        <f t="shared" si="22"/>
        <v>88.290567575740312</v>
      </c>
      <c r="H133" s="56">
        <v>21.876495175134</v>
      </c>
      <c r="I133" s="25">
        <f t="shared" si="23"/>
        <v>46.538191805082576</v>
      </c>
      <c r="J133" s="60">
        <v>36</v>
      </c>
      <c r="K133" s="61">
        <f t="shared" si="24"/>
        <v>1.045690882156447E-3</v>
      </c>
      <c r="L133" s="62">
        <f t="shared" si="25"/>
        <v>3.3619190884068715</v>
      </c>
      <c r="M133" s="28">
        <v>5.1833333333333327</v>
      </c>
      <c r="N133" s="25">
        <f t="shared" si="26"/>
        <v>8.9332176929748393</v>
      </c>
      <c r="O133" s="27">
        <f t="shared" si="27"/>
        <v>208.4144490862995</v>
      </c>
      <c r="R133" s="41"/>
      <c r="S133" s="47"/>
      <c r="T133" s="47"/>
    </row>
    <row r="134" spans="1:20" ht="16.5" customHeight="1">
      <c r="A134" s="24">
        <v>129</v>
      </c>
      <c r="B134" s="24" t="s">
        <v>62</v>
      </c>
      <c r="C134" s="52">
        <v>3607</v>
      </c>
      <c r="D134" s="52">
        <v>39704</v>
      </c>
      <c r="E134" s="25">
        <f t="shared" ref="E134:E165" si="28">SUM(($D$1-D134)/$D$3)*100</f>
        <v>72.739390188751102</v>
      </c>
      <c r="F134" s="57">
        <v>61129.06</v>
      </c>
      <c r="G134" s="25">
        <f t="shared" ref="G134:G165" si="29">SUM(($F$1-F134)/$F$3)*100</f>
        <v>91.966746949633361</v>
      </c>
      <c r="H134" s="56">
        <v>15.0855567387355</v>
      </c>
      <c r="I134" s="25">
        <f t="shared" ref="I134:I165" si="30">SUM((H134-$H$1)/$H$3)*100</f>
        <v>25.288334297184374</v>
      </c>
      <c r="J134" s="60">
        <v>2</v>
      </c>
      <c r="K134" s="61">
        <f t="shared" ref="K134:K165" si="31">SUM(J134/C134)</f>
        <v>5.5447740504574439E-4</v>
      </c>
      <c r="L134" s="62">
        <f t="shared" ref="L134:L165" si="32">SUM((K134-$K$1)/$K$3)*100</f>
        <v>1.7826570011487444</v>
      </c>
      <c r="M134" s="28">
        <v>5.8999999999999995</v>
      </c>
      <c r="N134" s="25">
        <f t="shared" ref="N134:N165" si="33">SUM((M134-$M$1)/$M$3)*100</f>
        <v>16.392020815264519</v>
      </c>
      <c r="O134" s="27">
        <f t="shared" ref="O134:O165" si="34">SUM(E134+G134+I134+L134+N134)</f>
        <v>208.16914925198211</v>
      </c>
      <c r="R134" s="41"/>
      <c r="S134" s="47"/>
      <c r="T134" s="47"/>
    </row>
    <row r="135" spans="1:20" ht="16.5" customHeight="1">
      <c r="A135" s="24">
        <v>130</v>
      </c>
      <c r="B135" s="24" t="s">
        <v>132</v>
      </c>
      <c r="C135" s="52">
        <v>12683</v>
      </c>
      <c r="D135" s="52">
        <v>41909</v>
      </c>
      <c r="E135" s="25">
        <f t="shared" si="28"/>
        <v>70.115202437340812</v>
      </c>
      <c r="F135" s="57">
        <v>70820.740000000005</v>
      </c>
      <c r="G135" s="25">
        <f t="shared" si="29"/>
        <v>90.4498308673503</v>
      </c>
      <c r="H135" s="56">
        <v>16.264795705292201</v>
      </c>
      <c r="I135" s="25">
        <f t="shared" si="30"/>
        <v>28.978348606956359</v>
      </c>
      <c r="J135" s="60">
        <v>11</v>
      </c>
      <c r="K135" s="61">
        <f t="shared" si="31"/>
        <v>8.6730268863833475E-4</v>
      </c>
      <c r="L135" s="62">
        <f t="shared" si="32"/>
        <v>2.788397139264319</v>
      </c>
      <c r="M135" s="28">
        <v>5.8250000000000002</v>
      </c>
      <c r="N135" s="25">
        <f t="shared" si="33"/>
        <v>15.611448395490024</v>
      </c>
      <c r="O135" s="27">
        <f t="shared" si="34"/>
        <v>207.94322744640181</v>
      </c>
      <c r="R135" s="41"/>
      <c r="S135" s="47"/>
      <c r="T135" s="47"/>
    </row>
    <row r="136" spans="1:20" ht="16.5" customHeight="1">
      <c r="A136" s="24">
        <v>131</v>
      </c>
      <c r="B136" s="24" t="s">
        <v>151</v>
      </c>
      <c r="C136" s="52">
        <v>122643</v>
      </c>
      <c r="D136" s="52">
        <v>44667</v>
      </c>
      <c r="E136" s="25">
        <f t="shared" si="28"/>
        <v>66.832885059386385</v>
      </c>
      <c r="F136" s="57">
        <v>107593.87</v>
      </c>
      <c r="G136" s="25">
        <f t="shared" si="29"/>
        <v>84.694197964397944</v>
      </c>
      <c r="H136" s="56">
        <v>14.118527049604401</v>
      </c>
      <c r="I136" s="25">
        <f t="shared" si="30"/>
        <v>22.262354413490861</v>
      </c>
      <c r="J136" s="60">
        <v>568</v>
      </c>
      <c r="K136" s="61">
        <f t="shared" si="31"/>
        <v>4.6313283269326421E-3</v>
      </c>
      <c r="L136" s="62">
        <f t="shared" si="32"/>
        <v>14.889822004458143</v>
      </c>
      <c r="M136" s="28">
        <v>6.1166666666666645</v>
      </c>
      <c r="N136" s="25">
        <f t="shared" si="33"/>
        <v>18.647007805724172</v>
      </c>
      <c r="O136" s="27">
        <f t="shared" si="34"/>
        <v>207.32626724745751</v>
      </c>
      <c r="R136" s="41"/>
      <c r="S136" s="47"/>
      <c r="T136" s="47"/>
    </row>
    <row r="137" spans="1:20" ht="16.5" customHeight="1">
      <c r="A137" s="24">
        <v>132</v>
      </c>
      <c r="B137" s="24" t="s">
        <v>172</v>
      </c>
      <c r="C137" s="52">
        <v>9975</v>
      </c>
      <c r="D137" s="52">
        <v>44060</v>
      </c>
      <c r="E137" s="25">
        <f t="shared" si="28"/>
        <v>67.555280508414057</v>
      </c>
      <c r="F137" s="57">
        <v>71830.960000000006</v>
      </c>
      <c r="G137" s="25">
        <f t="shared" si="29"/>
        <v>90.291713908820512</v>
      </c>
      <c r="H137" s="56">
        <v>17.324184012831601</v>
      </c>
      <c r="I137" s="25">
        <f t="shared" si="30"/>
        <v>32.29333235943529</v>
      </c>
      <c r="J137" s="60">
        <v>12</v>
      </c>
      <c r="K137" s="61">
        <f t="shared" si="31"/>
        <v>1.2030075187969924E-3</v>
      </c>
      <c r="L137" s="62">
        <f t="shared" si="32"/>
        <v>3.8676955206878314</v>
      </c>
      <c r="M137" s="28">
        <v>5.5999999999999988</v>
      </c>
      <c r="N137" s="25">
        <f t="shared" si="33"/>
        <v>13.269731136166508</v>
      </c>
      <c r="O137" s="27">
        <f t="shared" si="34"/>
        <v>207.27775343352417</v>
      </c>
      <c r="R137" s="41"/>
      <c r="S137" s="47"/>
      <c r="T137" s="47"/>
    </row>
    <row r="138" spans="1:20" ht="16.5" customHeight="1">
      <c r="A138" s="24">
        <v>133</v>
      </c>
      <c r="B138" s="24" t="s">
        <v>152</v>
      </c>
      <c r="C138" s="52">
        <v>18545</v>
      </c>
      <c r="D138" s="52">
        <v>42184</v>
      </c>
      <c r="E138" s="25">
        <f t="shared" si="28"/>
        <v>69.787922785804398</v>
      </c>
      <c r="F138" s="57">
        <v>96730.68</v>
      </c>
      <c r="G138" s="25">
        <f t="shared" si="29"/>
        <v>86.394475688785917</v>
      </c>
      <c r="H138" s="56">
        <v>12.1466048087297</v>
      </c>
      <c r="I138" s="25">
        <f t="shared" si="30"/>
        <v>16.091916111378151</v>
      </c>
      <c r="J138" s="60">
        <v>91</v>
      </c>
      <c r="K138" s="61">
        <f t="shared" si="31"/>
        <v>4.9069830142895662E-3</v>
      </c>
      <c r="L138" s="62">
        <f t="shared" si="32"/>
        <v>15.776057861581569</v>
      </c>
      <c r="M138" s="28">
        <v>5.9666666666666659</v>
      </c>
      <c r="N138" s="25">
        <f t="shared" si="33"/>
        <v>17.085862966175185</v>
      </c>
      <c r="O138" s="27">
        <f t="shared" si="34"/>
        <v>205.13623541372522</v>
      </c>
      <c r="R138" s="41"/>
      <c r="S138" s="47"/>
      <c r="T138" s="47"/>
    </row>
    <row r="139" spans="1:20" ht="16.5" customHeight="1">
      <c r="A139" s="24">
        <v>134</v>
      </c>
      <c r="B139" s="24" t="s">
        <v>73</v>
      </c>
      <c r="C139" s="52">
        <v>3994</v>
      </c>
      <c r="D139" s="52">
        <v>40783</v>
      </c>
      <c r="E139" s="25">
        <f t="shared" si="28"/>
        <v>71.455263846904529</v>
      </c>
      <c r="F139" s="57">
        <v>68695.820000000007</v>
      </c>
      <c r="G139" s="25">
        <f t="shared" si="29"/>
        <v>90.782417717263314</v>
      </c>
      <c r="H139" s="56">
        <v>16.084703541894701</v>
      </c>
      <c r="I139" s="25">
        <f t="shared" si="30"/>
        <v>28.414813412766676</v>
      </c>
      <c r="J139" s="60">
        <v>4</v>
      </c>
      <c r="K139" s="61">
        <f t="shared" si="31"/>
        <v>1.00150225338007E-3</v>
      </c>
      <c r="L139" s="62">
        <f t="shared" si="32"/>
        <v>3.2198516790903948</v>
      </c>
      <c r="M139" s="28">
        <v>5.3833333333333329</v>
      </c>
      <c r="N139" s="25">
        <f t="shared" si="33"/>
        <v>11.014744145706844</v>
      </c>
      <c r="O139" s="27">
        <f t="shared" si="34"/>
        <v>204.88709080173177</v>
      </c>
      <c r="R139" s="41"/>
      <c r="S139" s="47"/>
      <c r="T139" s="47"/>
    </row>
    <row r="140" spans="1:20" ht="16.5" customHeight="1">
      <c r="A140" s="24">
        <v>135</v>
      </c>
      <c r="B140" s="24" t="s">
        <v>75</v>
      </c>
      <c r="C140" s="52">
        <v>1485</v>
      </c>
      <c r="D140" s="52">
        <v>39324</v>
      </c>
      <c r="E140" s="25">
        <f t="shared" si="28"/>
        <v>73.191631161783249</v>
      </c>
      <c r="F140" s="57">
        <v>71459.17</v>
      </c>
      <c r="G140" s="25">
        <f t="shared" si="29"/>
        <v>90.349905494823346</v>
      </c>
      <c r="H140" s="56">
        <v>18.1162347433985</v>
      </c>
      <c r="I140" s="25">
        <f t="shared" si="30"/>
        <v>34.771777028195885</v>
      </c>
      <c r="J140" s="60">
        <v>1</v>
      </c>
      <c r="K140" s="61">
        <f t="shared" si="31"/>
        <v>6.7340067340067344E-4</v>
      </c>
      <c r="L140" s="62">
        <f t="shared" si="32"/>
        <v>2.1649979135163369</v>
      </c>
      <c r="M140" s="28">
        <v>4.6833333333333336</v>
      </c>
      <c r="N140" s="25">
        <f t="shared" si="33"/>
        <v>3.7294015611448397</v>
      </c>
      <c r="O140" s="27">
        <f t="shared" si="34"/>
        <v>204.20771315946365</v>
      </c>
      <c r="R140" s="41"/>
      <c r="S140" s="47"/>
      <c r="T140" s="47"/>
    </row>
    <row r="141" spans="1:20" ht="16.5" customHeight="1">
      <c r="A141" s="24">
        <v>136</v>
      </c>
      <c r="B141" s="24" t="s">
        <v>146</v>
      </c>
      <c r="C141" s="52">
        <v>23511</v>
      </c>
      <c r="D141" s="52">
        <v>54571</v>
      </c>
      <c r="E141" s="25">
        <f t="shared" si="28"/>
        <v>55.046057172779847</v>
      </c>
      <c r="F141" s="57">
        <v>88311.34</v>
      </c>
      <c r="G141" s="25">
        <f t="shared" si="29"/>
        <v>87.712248484442497</v>
      </c>
      <c r="H141" s="56">
        <v>22.236030276995301</v>
      </c>
      <c r="I141" s="25">
        <f t="shared" si="30"/>
        <v>47.663230671977701</v>
      </c>
      <c r="J141" s="60">
        <v>20</v>
      </c>
      <c r="K141" s="61">
        <f t="shared" si="31"/>
        <v>8.5066564586789163E-4</v>
      </c>
      <c r="L141" s="62">
        <f t="shared" si="32"/>
        <v>2.7349086823799582</v>
      </c>
      <c r="M141" s="28">
        <v>5.2583333333333337</v>
      </c>
      <c r="N141" s="25">
        <f t="shared" si="33"/>
        <v>9.7137901127493507</v>
      </c>
      <c r="O141" s="27">
        <f t="shared" si="34"/>
        <v>202.87023512432933</v>
      </c>
      <c r="R141" s="41"/>
      <c r="S141" s="47"/>
      <c r="T141" s="47"/>
    </row>
    <row r="142" spans="1:20" ht="16.5" customHeight="1">
      <c r="A142" s="24">
        <v>137</v>
      </c>
      <c r="B142" s="24" t="s">
        <v>162</v>
      </c>
      <c r="C142" s="52">
        <v>6938</v>
      </c>
      <c r="D142" s="52">
        <v>38158</v>
      </c>
      <c r="E142" s="25">
        <f t="shared" si="28"/>
        <v>74.579296884297719</v>
      </c>
      <c r="F142" s="57">
        <v>99995.85</v>
      </c>
      <c r="G142" s="25">
        <f t="shared" si="29"/>
        <v>85.883419929166521</v>
      </c>
      <c r="H142" s="56">
        <v>13.325000365514599</v>
      </c>
      <c r="I142" s="25">
        <f t="shared" si="30"/>
        <v>19.779291266394218</v>
      </c>
      <c r="J142" s="60">
        <v>5</v>
      </c>
      <c r="K142" s="61">
        <f t="shared" si="31"/>
        <v>7.2066878062842317E-4</v>
      </c>
      <c r="L142" s="62">
        <f t="shared" si="32"/>
        <v>2.3169659134993945</v>
      </c>
      <c r="M142" s="28">
        <v>6.2416666666666671</v>
      </c>
      <c r="N142" s="25">
        <f t="shared" si="33"/>
        <v>19.947961838681703</v>
      </c>
      <c r="O142" s="27">
        <f t="shared" si="34"/>
        <v>202.50693583203952</v>
      </c>
      <c r="R142" s="41"/>
      <c r="S142" s="47"/>
      <c r="T142" s="47"/>
    </row>
    <row r="143" spans="1:20" ht="16.5" customHeight="1">
      <c r="A143" s="24">
        <v>138</v>
      </c>
      <c r="B143" s="24" t="s">
        <v>70</v>
      </c>
      <c r="C143" s="52">
        <v>1234</v>
      </c>
      <c r="D143" s="52">
        <v>37283</v>
      </c>
      <c r="E143" s="25">
        <f t="shared" si="28"/>
        <v>75.620641230095444</v>
      </c>
      <c r="F143" s="57">
        <v>90363.53</v>
      </c>
      <c r="G143" s="25">
        <f t="shared" si="29"/>
        <v>87.391045141482294</v>
      </c>
      <c r="H143" s="56">
        <v>13.505760374884099</v>
      </c>
      <c r="I143" s="25">
        <f t="shared" si="30"/>
        <v>20.344916250069566</v>
      </c>
      <c r="J143" s="60">
        <v>6</v>
      </c>
      <c r="K143" s="61">
        <f t="shared" si="31"/>
        <v>4.8622366288492711E-3</v>
      </c>
      <c r="L143" s="62">
        <f t="shared" si="32"/>
        <v>15.632197252374846</v>
      </c>
      <c r="M143" s="28">
        <v>4.3250000000000002</v>
      </c>
      <c r="N143" s="25">
        <f t="shared" si="33"/>
        <v>0</v>
      </c>
      <c r="O143" s="27">
        <f t="shared" si="34"/>
        <v>198.98879987402216</v>
      </c>
      <c r="R143" s="41"/>
      <c r="S143" s="47"/>
      <c r="T143" s="47"/>
    </row>
    <row r="144" spans="1:20" ht="16.5" customHeight="1">
      <c r="A144" s="24">
        <v>139</v>
      </c>
      <c r="B144" s="24" t="s">
        <v>123</v>
      </c>
      <c r="C144" s="52">
        <v>1709</v>
      </c>
      <c r="D144" s="52">
        <v>43866</v>
      </c>
      <c r="E144" s="25">
        <f t="shared" si="28"/>
        <v>67.786161426225206</v>
      </c>
      <c r="F144" s="57">
        <v>113287.92</v>
      </c>
      <c r="G144" s="25">
        <f t="shared" si="29"/>
        <v>83.802980340794619</v>
      </c>
      <c r="H144" s="56">
        <v>14.3087392046857</v>
      </c>
      <c r="I144" s="25">
        <f t="shared" si="30"/>
        <v>22.857556568480717</v>
      </c>
      <c r="J144" s="60">
        <v>1</v>
      </c>
      <c r="K144" s="61">
        <f t="shared" si="31"/>
        <v>5.8513750731421885E-4</v>
      </c>
      <c r="L144" s="62">
        <f t="shared" si="32"/>
        <v>1.8812299014463196</v>
      </c>
      <c r="M144" s="28">
        <v>6.25</v>
      </c>
      <c r="N144" s="25">
        <f t="shared" si="33"/>
        <v>20.034692107545528</v>
      </c>
      <c r="O144" s="27">
        <f t="shared" si="34"/>
        <v>196.36262034449243</v>
      </c>
      <c r="R144" s="41"/>
      <c r="S144" s="47"/>
      <c r="T144" s="47"/>
    </row>
    <row r="145" spans="1:20" ht="16.5" customHeight="1">
      <c r="A145" s="24">
        <v>140</v>
      </c>
      <c r="B145" s="24" t="s">
        <v>67</v>
      </c>
      <c r="C145" s="52">
        <v>16452</v>
      </c>
      <c r="D145" s="52">
        <v>49705</v>
      </c>
      <c r="E145" s="25">
        <f t="shared" si="28"/>
        <v>60.837121843238997</v>
      </c>
      <c r="F145" s="57">
        <v>94554.23</v>
      </c>
      <c r="G145" s="25">
        <f t="shared" si="29"/>
        <v>86.735127877806278</v>
      </c>
      <c r="H145" s="56">
        <v>16.586035227442899</v>
      </c>
      <c r="I145" s="25">
        <f t="shared" si="30"/>
        <v>29.983554902896202</v>
      </c>
      <c r="J145" s="60">
        <v>7</v>
      </c>
      <c r="K145" s="61">
        <f t="shared" si="31"/>
        <v>4.2548018477996596E-4</v>
      </c>
      <c r="L145" s="62">
        <f t="shared" si="32"/>
        <v>1.3679281127523899</v>
      </c>
      <c r="M145" s="28">
        <v>5.7833333333333323</v>
      </c>
      <c r="N145" s="25">
        <f t="shared" si="33"/>
        <v>15.177797051170844</v>
      </c>
      <c r="O145" s="27">
        <f t="shared" si="34"/>
        <v>194.10152978786471</v>
      </c>
      <c r="R145" s="41"/>
      <c r="S145" s="47"/>
      <c r="T145" s="47"/>
    </row>
    <row r="146" spans="1:20" ht="16.5" customHeight="1">
      <c r="A146" s="24">
        <v>141</v>
      </c>
      <c r="B146" s="24" t="s">
        <v>92</v>
      </c>
      <c r="C146" s="52">
        <v>25340</v>
      </c>
      <c r="D146" s="52">
        <v>50541</v>
      </c>
      <c r="E146" s="25">
        <f t="shared" si="28"/>
        <v>59.84219170256825</v>
      </c>
      <c r="F146" s="57">
        <v>102165.55</v>
      </c>
      <c r="G146" s="25">
        <f t="shared" si="29"/>
        <v>85.543824232266743</v>
      </c>
      <c r="H146" s="56">
        <v>15.806331855232299</v>
      </c>
      <c r="I146" s="25">
        <f t="shared" si="30"/>
        <v>27.543746956898985</v>
      </c>
      <c r="J146" s="60">
        <v>35</v>
      </c>
      <c r="K146" s="61">
        <f t="shared" si="31"/>
        <v>1.3812154696132596E-3</v>
      </c>
      <c r="L146" s="62">
        <f t="shared" si="32"/>
        <v>4.4406379855963536</v>
      </c>
      <c r="M146" s="28">
        <v>5.833333333333333</v>
      </c>
      <c r="N146" s="25">
        <f t="shared" si="33"/>
        <v>15.698178664353854</v>
      </c>
      <c r="O146" s="27">
        <f t="shared" si="34"/>
        <v>193.06857954168419</v>
      </c>
      <c r="R146" s="41"/>
      <c r="S146" s="47"/>
      <c r="T146" s="47"/>
    </row>
    <row r="147" spans="1:20" ht="16.5" customHeight="1">
      <c r="A147" s="24">
        <v>142</v>
      </c>
      <c r="B147" s="24" t="s">
        <v>95</v>
      </c>
      <c r="C147" s="52">
        <v>2976</v>
      </c>
      <c r="D147" s="52">
        <v>39562</v>
      </c>
      <c r="E147" s="25">
        <f t="shared" si="28"/>
        <v>72.908385499726279</v>
      </c>
      <c r="F147" s="57">
        <v>114205.41</v>
      </c>
      <c r="G147" s="25">
        <f t="shared" si="29"/>
        <v>83.659377236241667</v>
      </c>
      <c r="H147" s="56">
        <v>11.6121577663436</v>
      </c>
      <c r="I147" s="25">
        <f t="shared" si="30"/>
        <v>14.419551738974082</v>
      </c>
      <c r="J147" s="60">
        <v>4</v>
      </c>
      <c r="K147" s="61">
        <f t="shared" si="31"/>
        <v>1.3440860215053765E-3</v>
      </c>
      <c r="L147" s="62">
        <f t="shared" si="32"/>
        <v>4.321265996736237</v>
      </c>
      <c r="M147" s="28">
        <v>5.9916666666666663</v>
      </c>
      <c r="N147" s="25">
        <f t="shared" si="33"/>
        <v>17.346053772766687</v>
      </c>
      <c r="O147" s="27">
        <f t="shared" si="34"/>
        <v>192.65463424444496</v>
      </c>
      <c r="R147" s="41"/>
      <c r="S147" s="47"/>
      <c r="T147" s="47"/>
    </row>
    <row r="148" spans="1:20" ht="16.5" customHeight="1">
      <c r="A148" s="24">
        <v>143</v>
      </c>
      <c r="B148" s="24" t="s">
        <v>99</v>
      </c>
      <c r="C148" s="52">
        <v>22375</v>
      </c>
      <c r="D148" s="52">
        <v>52070</v>
      </c>
      <c r="E148" s="25">
        <f t="shared" si="28"/>
        <v>58.022516840025709</v>
      </c>
      <c r="F148" s="57">
        <v>106430.73</v>
      </c>
      <c r="G148" s="25">
        <f t="shared" si="29"/>
        <v>84.876249556273322</v>
      </c>
      <c r="H148" s="56">
        <v>15.688547895145099</v>
      </c>
      <c r="I148" s="25">
        <f t="shared" si="30"/>
        <v>27.175183408280461</v>
      </c>
      <c r="J148" s="60">
        <v>24</v>
      </c>
      <c r="K148" s="61">
        <f t="shared" si="31"/>
        <v>1.0726256983240223E-3</v>
      </c>
      <c r="L148" s="62">
        <f t="shared" si="32"/>
        <v>3.4485151123004356</v>
      </c>
      <c r="M148" s="28">
        <v>5.3166666666666673</v>
      </c>
      <c r="N148" s="25">
        <f t="shared" si="33"/>
        <v>10.320901994796188</v>
      </c>
      <c r="O148" s="27">
        <f t="shared" si="34"/>
        <v>183.84336691167613</v>
      </c>
      <c r="P148" s="30"/>
      <c r="Q148" s="30"/>
      <c r="R148" s="30"/>
      <c r="S148" s="30"/>
      <c r="T148" s="30"/>
    </row>
    <row r="149" spans="1:20" ht="16.5" customHeight="1">
      <c r="A149" s="24">
        <v>144</v>
      </c>
      <c r="B149" s="24" t="s">
        <v>130</v>
      </c>
      <c r="C149" s="52">
        <v>10242</v>
      </c>
      <c r="D149" s="52">
        <v>43400</v>
      </c>
      <c r="E149" s="25">
        <f t="shared" si="28"/>
        <v>68.34075167210149</v>
      </c>
      <c r="F149" s="57">
        <v>128852.32</v>
      </c>
      <c r="G149" s="25">
        <f t="shared" si="29"/>
        <v>81.366881679769264</v>
      </c>
      <c r="H149" s="56">
        <v>11.466710488090399</v>
      </c>
      <c r="I149" s="25">
        <f t="shared" si="30"/>
        <v>13.964425548869599</v>
      </c>
      <c r="J149" s="60">
        <v>7</v>
      </c>
      <c r="K149" s="61">
        <f t="shared" si="31"/>
        <v>6.8346026166764306E-4</v>
      </c>
      <c r="L149" s="62">
        <f t="shared" si="32"/>
        <v>2.1973397101154384</v>
      </c>
      <c r="M149" s="28">
        <v>5.8583333333333334</v>
      </c>
      <c r="N149" s="25">
        <f t="shared" si="33"/>
        <v>15.958369470945359</v>
      </c>
      <c r="O149" s="27">
        <f t="shared" si="34"/>
        <v>181.82776808180117</v>
      </c>
      <c r="R149" s="41"/>
      <c r="S149" s="47"/>
      <c r="T149" s="47"/>
    </row>
    <row r="150" spans="1:20" ht="16.5" customHeight="1">
      <c r="A150" s="24">
        <v>145</v>
      </c>
      <c r="B150" s="24" t="s">
        <v>57</v>
      </c>
      <c r="C150" s="52">
        <v>18098</v>
      </c>
      <c r="D150" s="52">
        <v>55879</v>
      </c>
      <c r="E150" s="25">
        <f t="shared" si="28"/>
        <v>53.489396139290221</v>
      </c>
      <c r="F150" s="57">
        <v>117363.22</v>
      </c>
      <c r="G150" s="25">
        <f t="shared" si="29"/>
        <v>83.165125179447159</v>
      </c>
      <c r="H150" s="56">
        <v>18.547995026807602</v>
      </c>
      <c r="I150" s="25">
        <f t="shared" si="30"/>
        <v>36.122819242161071</v>
      </c>
      <c r="J150" s="60">
        <v>14</v>
      </c>
      <c r="K150" s="61">
        <f t="shared" si="31"/>
        <v>7.7356613990496191E-4</v>
      </c>
      <c r="L150" s="62">
        <f t="shared" si="32"/>
        <v>2.4870320821087768</v>
      </c>
      <c r="M150" s="28">
        <v>4.8166666666666673</v>
      </c>
      <c r="N150" s="25">
        <f t="shared" si="33"/>
        <v>5.1170858629661797</v>
      </c>
      <c r="O150" s="27">
        <f t="shared" si="34"/>
        <v>180.3814585059734</v>
      </c>
      <c r="R150" s="41"/>
      <c r="S150" s="47"/>
      <c r="T150" s="47"/>
    </row>
    <row r="151" spans="1:20" ht="16.5" customHeight="1">
      <c r="A151" s="24">
        <v>146</v>
      </c>
      <c r="B151" s="24" t="s">
        <v>91</v>
      </c>
      <c r="C151" s="52">
        <v>59404</v>
      </c>
      <c r="D151" s="52">
        <v>55733</v>
      </c>
      <c r="E151" s="25">
        <f t="shared" si="28"/>
        <v>53.663151881560466</v>
      </c>
      <c r="F151" s="57">
        <v>153770.09</v>
      </c>
      <c r="G151" s="25">
        <f t="shared" si="29"/>
        <v>77.466818321545503</v>
      </c>
      <c r="H151" s="56">
        <v>15.520843492762999</v>
      </c>
      <c r="I151" s="25">
        <f t="shared" si="30"/>
        <v>26.650411362790265</v>
      </c>
      <c r="J151" s="60">
        <v>33</v>
      </c>
      <c r="K151" s="61">
        <f t="shared" si="31"/>
        <v>5.555181469261329E-4</v>
      </c>
      <c r="L151" s="62">
        <f t="shared" si="32"/>
        <v>1.7860030090880761</v>
      </c>
      <c r="M151" s="28">
        <v>6.1000000000000005</v>
      </c>
      <c r="N151" s="25">
        <f t="shared" si="33"/>
        <v>18.473547267996533</v>
      </c>
      <c r="O151" s="27">
        <f t="shared" si="34"/>
        <v>178.03993184298085</v>
      </c>
      <c r="R151" s="41"/>
      <c r="S151" s="47"/>
      <c r="T151" s="47"/>
    </row>
    <row r="152" spans="1:20" ht="16.5" customHeight="1">
      <c r="A152" s="24">
        <v>147</v>
      </c>
      <c r="B152" s="24" t="s">
        <v>171</v>
      </c>
      <c r="C152" s="52">
        <v>8990</v>
      </c>
      <c r="D152" s="52">
        <v>73020</v>
      </c>
      <c r="E152" s="25">
        <f t="shared" si="28"/>
        <v>33.08975793206865</v>
      </c>
      <c r="F152" s="57">
        <v>133931.65</v>
      </c>
      <c r="G152" s="25">
        <f t="shared" si="29"/>
        <v>80.571878402295923</v>
      </c>
      <c r="H152" s="56">
        <v>23.948103974447001</v>
      </c>
      <c r="I152" s="25">
        <f t="shared" si="30"/>
        <v>53.020564191432115</v>
      </c>
      <c r="J152" s="60">
        <v>9</v>
      </c>
      <c r="K152" s="61">
        <f t="shared" si="31"/>
        <v>1.0011123470522803E-3</v>
      </c>
      <c r="L152" s="62">
        <f t="shared" si="32"/>
        <v>3.2185981217069899</v>
      </c>
      <c r="M152" s="28">
        <v>5.0666666666666673</v>
      </c>
      <c r="N152" s="25">
        <f t="shared" si="33"/>
        <v>7.7189939288811837</v>
      </c>
      <c r="O152" s="27">
        <f t="shared" si="34"/>
        <v>177.6197925763849</v>
      </c>
      <c r="R152" s="41"/>
      <c r="S152" s="47"/>
      <c r="T152" s="47"/>
    </row>
    <row r="153" spans="1:20" ht="16.5" customHeight="1">
      <c r="A153" s="24">
        <v>148</v>
      </c>
      <c r="B153" s="24" t="s">
        <v>129</v>
      </c>
      <c r="C153" s="52">
        <v>7603</v>
      </c>
      <c r="D153" s="52">
        <v>52037</v>
      </c>
      <c r="E153" s="25">
        <f t="shared" si="28"/>
        <v>58.061790398210078</v>
      </c>
      <c r="F153" s="57">
        <v>146763.94</v>
      </c>
      <c r="G153" s="25">
        <f t="shared" si="29"/>
        <v>78.563402361659016</v>
      </c>
      <c r="H153" s="56">
        <v>14.1309948274771</v>
      </c>
      <c r="I153" s="25">
        <f t="shared" si="30"/>
        <v>22.301367946850984</v>
      </c>
      <c r="J153" s="60">
        <v>7</v>
      </c>
      <c r="K153" s="61">
        <f t="shared" si="31"/>
        <v>9.2068920163093518E-4</v>
      </c>
      <c r="L153" s="62">
        <f t="shared" si="32"/>
        <v>2.9600359477840748</v>
      </c>
      <c r="M153" s="28">
        <v>5.7833333333333323</v>
      </c>
      <c r="N153" s="25">
        <f t="shared" si="33"/>
        <v>15.177797051170844</v>
      </c>
      <c r="O153" s="27">
        <f t="shared" si="34"/>
        <v>177.06439370567497</v>
      </c>
      <c r="R153" s="41"/>
      <c r="S153" s="47"/>
      <c r="T153" s="47"/>
    </row>
    <row r="154" spans="1:20" ht="16.5" customHeight="1">
      <c r="A154" s="24">
        <v>149</v>
      </c>
      <c r="B154" s="24" t="s">
        <v>111</v>
      </c>
      <c r="C154" s="52">
        <v>18269</v>
      </c>
      <c r="D154" s="52">
        <v>52002</v>
      </c>
      <c r="E154" s="25">
        <f t="shared" si="28"/>
        <v>58.103444172041982</v>
      </c>
      <c r="F154" s="57">
        <v>122440.96000000001</v>
      </c>
      <c r="G154" s="25">
        <f t="shared" si="29"/>
        <v>82.370370764562225</v>
      </c>
      <c r="H154" s="56">
        <v>15.354360423406799</v>
      </c>
      <c r="I154" s="25">
        <f t="shared" si="30"/>
        <v>26.129461050189139</v>
      </c>
      <c r="J154" s="60">
        <v>7</v>
      </c>
      <c r="K154" s="61">
        <f t="shared" si="31"/>
        <v>3.8316273468717502E-4</v>
      </c>
      <c r="L154" s="62">
        <f t="shared" si="32"/>
        <v>1.2318765838853971</v>
      </c>
      <c r="M154" s="28">
        <v>5.083333333333333</v>
      </c>
      <c r="N154" s="25">
        <f t="shared" si="33"/>
        <v>7.8924544666088403</v>
      </c>
      <c r="O154" s="27">
        <f t="shared" si="34"/>
        <v>175.72760703728761</v>
      </c>
      <c r="R154" s="41"/>
      <c r="S154" s="47"/>
      <c r="T154" s="47"/>
    </row>
    <row r="155" spans="1:20" ht="16.5" customHeight="1">
      <c r="A155" s="24">
        <v>150</v>
      </c>
      <c r="B155" s="24" t="s">
        <v>88</v>
      </c>
      <c r="C155" s="52">
        <v>7490</v>
      </c>
      <c r="D155" s="52">
        <v>63405</v>
      </c>
      <c r="E155" s="25">
        <f t="shared" si="28"/>
        <v>44.532644657605978</v>
      </c>
      <c r="F155" s="57">
        <v>160757.28</v>
      </c>
      <c r="G155" s="25">
        <f t="shared" si="29"/>
        <v>76.373201850410737</v>
      </c>
      <c r="H155" s="56">
        <v>20.0367078862654</v>
      </c>
      <c r="I155" s="25">
        <f t="shared" si="30"/>
        <v>40.781223442101243</v>
      </c>
      <c r="J155" s="60">
        <v>3</v>
      </c>
      <c r="K155" s="61">
        <f t="shared" si="31"/>
        <v>4.0053404539385846E-4</v>
      </c>
      <c r="L155" s="62">
        <f t="shared" si="32"/>
        <v>1.2877257282663925</v>
      </c>
      <c r="M155" s="28">
        <v>5.3916666666666666</v>
      </c>
      <c r="N155" s="25">
        <f t="shared" si="33"/>
        <v>11.101474414570681</v>
      </c>
      <c r="O155" s="27">
        <f t="shared" si="34"/>
        <v>174.07627009295501</v>
      </c>
      <c r="R155" s="41"/>
      <c r="S155" s="47"/>
      <c r="T155" s="47"/>
    </row>
    <row r="156" spans="1:20" ht="16.5" customHeight="1">
      <c r="A156" s="24">
        <v>151</v>
      </c>
      <c r="B156" s="24" t="s">
        <v>145</v>
      </c>
      <c r="C156" s="52">
        <v>3581</v>
      </c>
      <c r="D156" s="52">
        <v>48637</v>
      </c>
      <c r="E156" s="25">
        <f t="shared" si="28"/>
        <v>62.108156999024111</v>
      </c>
      <c r="F156" s="57">
        <v>137394.14000000001</v>
      </c>
      <c r="G156" s="25">
        <f t="shared" si="29"/>
        <v>80.029938638937637</v>
      </c>
      <c r="H156" s="56">
        <v>12.2710718052218</v>
      </c>
      <c r="I156" s="25">
        <f t="shared" si="30"/>
        <v>16.481391875981881</v>
      </c>
      <c r="J156" s="60">
        <v>1</v>
      </c>
      <c r="K156" s="61">
        <f t="shared" si="31"/>
        <v>2.7925160569673273E-4</v>
      </c>
      <c r="L156" s="62">
        <f t="shared" si="32"/>
        <v>0.89780002836407702</v>
      </c>
      <c r="M156" s="28">
        <v>5.4416666666666655</v>
      </c>
      <c r="N156" s="25">
        <f t="shared" si="33"/>
        <v>11.621856027753671</v>
      </c>
      <c r="O156" s="27">
        <f t="shared" si="34"/>
        <v>171.13914357006138</v>
      </c>
      <c r="R156" s="41"/>
      <c r="S156" s="47"/>
      <c r="T156" s="47"/>
    </row>
    <row r="157" spans="1:20" ht="16.5" customHeight="1">
      <c r="A157" s="24">
        <v>152</v>
      </c>
      <c r="B157" s="24" t="s">
        <v>90</v>
      </c>
      <c r="C157" s="52">
        <v>6683</v>
      </c>
      <c r="D157" s="52">
        <v>57365</v>
      </c>
      <c r="E157" s="25">
        <f t="shared" si="28"/>
        <v>51.720895913169727</v>
      </c>
      <c r="F157" s="57">
        <v>144470.04999999999</v>
      </c>
      <c r="G157" s="25">
        <f t="shared" si="29"/>
        <v>78.922435948404384</v>
      </c>
      <c r="H157" s="56">
        <v>12.836783542647099</v>
      </c>
      <c r="I157" s="25">
        <f t="shared" si="30"/>
        <v>18.251588134337084</v>
      </c>
      <c r="J157" s="60">
        <v>3</v>
      </c>
      <c r="K157" s="61">
        <f t="shared" si="31"/>
        <v>4.4890019452341763E-4</v>
      </c>
      <c r="L157" s="62">
        <f t="shared" si="32"/>
        <v>1.4432239570126111</v>
      </c>
      <c r="M157" s="28">
        <v>5.5666666666666664</v>
      </c>
      <c r="N157" s="25">
        <f t="shared" si="33"/>
        <v>12.922810060711182</v>
      </c>
      <c r="O157" s="27">
        <f t="shared" si="34"/>
        <v>163.26095401363497</v>
      </c>
      <c r="R157" s="41"/>
      <c r="S157" s="47"/>
      <c r="T157" s="47"/>
    </row>
    <row r="158" spans="1:20" ht="16.5" customHeight="1">
      <c r="A158" s="24">
        <v>153</v>
      </c>
      <c r="B158" s="24" t="s">
        <v>66</v>
      </c>
      <c r="C158" s="52">
        <v>1727</v>
      </c>
      <c r="D158" s="52">
        <v>58172</v>
      </c>
      <c r="E158" s="25">
        <f t="shared" si="28"/>
        <v>50.760478899388282</v>
      </c>
      <c r="F158" s="57">
        <v>177319.51</v>
      </c>
      <c r="G158" s="25">
        <f t="shared" si="29"/>
        <v>73.780925480836956</v>
      </c>
      <c r="H158" s="56">
        <v>13.676236698699901</v>
      </c>
      <c r="I158" s="25">
        <f t="shared" si="30"/>
        <v>20.878362050452541</v>
      </c>
      <c r="J158" s="60">
        <v>0</v>
      </c>
      <c r="K158" s="61">
        <f t="shared" si="31"/>
        <v>0</v>
      </c>
      <c r="L158" s="62">
        <f t="shared" si="32"/>
        <v>0</v>
      </c>
      <c r="M158" s="28">
        <v>5.8749999999999991</v>
      </c>
      <c r="N158" s="25">
        <f t="shared" si="33"/>
        <v>16.131830008673013</v>
      </c>
      <c r="O158" s="27">
        <f t="shared" si="34"/>
        <v>161.55159643935079</v>
      </c>
      <c r="R158" s="41"/>
      <c r="S158" s="47"/>
      <c r="T158" s="47"/>
    </row>
    <row r="159" spans="1:20" ht="16.5" customHeight="1">
      <c r="A159" s="24">
        <v>154</v>
      </c>
      <c r="B159" s="24" t="s">
        <v>143</v>
      </c>
      <c r="C159" s="52">
        <v>2782</v>
      </c>
      <c r="D159" s="52">
        <v>43317</v>
      </c>
      <c r="E159" s="25">
        <f t="shared" si="28"/>
        <v>68.439530621474304</v>
      </c>
      <c r="F159" s="57">
        <v>181021.46</v>
      </c>
      <c r="G159" s="25">
        <f t="shared" si="29"/>
        <v>73.201506072560207</v>
      </c>
      <c r="H159" s="56">
        <v>8.6411075996146103</v>
      </c>
      <c r="I159" s="25">
        <f t="shared" si="30"/>
        <v>5.1226933911768864</v>
      </c>
      <c r="J159" s="60">
        <v>5</v>
      </c>
      <c r="K159" s="61">
        <f t="shared" si="31"/>
        <v>1.7972681524083393E-3</v>
      </c>
      <c r="L159" s="62">
        <f t="shared" si="32"/>
        <v>5.7782564729902228</v>
      </c>
      <c r="M159" s="28">
        <v>5.1833333333333336</v>
      </c>
      <c r="N159" s="25">
        <f t="shared" si="33"/>
        <v>8.9332176929748481</v>
      </c>
      <c r="O159" s="27">
        <f t="shared" si="34"/>
        <v>161.47520425117645</v>
      </c>
      <c r="R159" s="41"/>
      <c r="S159" s="47"/>
      <c r="T159" s="47"/>
    </row>
    <row r="160" spans="1:20" ht="16.5" customHeight="1">
      <c r="A160" s="24">
        <v>155</v>
      </c>
      <c r="B160" s="24" t="s">
        <v>104</v>
      </c>
      <c r="C160" s="52">
        <v>2979</v>
      </c>
      <c r="D160" s="52">
        <v>51772</v>
      </c>
      <c r="E160" s="25">
        <f t="shared" si="28"/>
        <v>58.377168971508823</v>
      </c>
      <c r="F160" s="57">
        <v>125383.8</v>
      </c>
      <c r="G160" s="25">
        <f t="shared" si="29"/>
        <v>81.909765242755299</v>
      </c>
      <c r="H160" s="56">
        <v>11.560782001595699</v>
      </c>
      <c r="I160" s="25">
        <f t="shared" si="30"/>
        <v>14.258789321455954</v>
      </c>
      <c r="J160" s="60">
        <v>2</v>
      </c>
      <c r="K160" s="61">
        <f t="shared" si="31"/>
        <v>6.7136623027861698E-4</v>
      </c>
      <c r="L160" s="62">
        <f t="shared" si="32"/>
        <v>2.1584571343214232</v>
      </c>
      <c r="M160" s="28">
        <v>4.6166666666666663</v>
      </c>
      <c r="N160" s="25">
        <f t="shared" si="33"/>
        <v>3.0355594102341654</v>
      </c>
      <c r="O160" s="27">
        <f t="shared" si="34"/>
        <v>159.73974008027568</v>
      </c>
      <c r="R160" s="41"/>
      <c r="S160" s="47"/>
      <c r="T160" s="47"/>
    </row>
    <row r="161" spans="1:20" ht="16.5" customHeight="1">
      <c r="A161" s="24">
        <v>156</v>
      </c>
      <c r="B161" s="24" t="s">
        <v>136</v>
      </c>
      <c r="C161" s="52">
        <v>9158</v>
      </c>
      <c r="D161" s="52">
        <v>65594</v>
      </c>
      <c r="E161" s="25">
        <f t="shared" si="28"/>
        <v>41.927498631376004</v>
      </c>
      <c r="F161" s="57">
        <v>169117.28</v>
      </c>
      <c r="G161" s="25">
        <f t="shared" si="29"/>
        <v>75.064716794374391</v>
      </c>
      <c r="H161" s="56">
        <v>18.171484989636099</v>
      </c>
      <c r="I161" s="25">
        <f t="shared" si="30"/>
        <v>34.944663275188262</v>
      </c>
      <c r="J161" s="60">
        <v>1</v>
      </c>
      <c r="K161" s="61">
        <f t="shared" si="31"/>
        <v>1.0919414719371041E-4</v>
      </c>
      <c r="L161" s="62">
        <f t="shared" si="32"/>
        <v>0.35106157475122951</v>
      </c>
      <c r="M161" s="28">
        <v>4.9333333333333336</v>
      </c>
      <c r="N161" s="25">
        <f t="shared" si="33"/>
        <v>6.331309627059845</v>
      </c>
      <c r="O161" s="27">
        <f t="shared" si="34"/>
        <v>158.61924990274977</v>
      </c>
      <c r="R161" s="41"/>
      <c r="S161" s="47"/>
      <c r="T161" s="47"/>
    </row>
    <row r="162" spans="1:20" ht="16.5" customHeight="1">
      <c r="A162" s="24">
        <v>157</v>
      </c>
      <c r="B162" s="24" t="s">
        <v>77</v>
      </c>
      <c r="C162" s="52">
        <v>1420</v>
      </c>
      <c r="D162" s="52">
        <v>50901</v>
      </c>
      <c r="E162" s="25">
        <f t="shared" si="28"/>
        <v>59.413752886011473</v>
      </c>
      <c r="F162" s="57">
        <v>179754.5</v>
      </c>
      <c r="G162" s="25">
        <f t="shared" si="29"/>
        <v>73.399807295837206</v>
      </c>
      <c r="H162" s="56">
        <v>11.1361199707182</v>
      </c>
      <c r="I162" s="25">
        <f t="shared" si="30"/>
        <v>12.929958596560247</v>
      </c>
      <c r="J162" s="60">
        <v>0</v>
      </c>
      <c r="K162" s="61">
        <f t="shared" si="31"/>
        <v>0</v>
      </c>
      <c r="L162" s="62">
        <f t="shared" si="32"/>
        <v>0</v>
      </c>
      <c r="M162" s="28">
        <v>4.5583333333333336</v>
      </c>
      <c r="N162" s="25">
        <f t="shared" si="33"/>
        <v>2.4284475281873377</v>
      </c>
      <c r="O162" s="27">
        <f t="shared" si="34"/>
        <v>148.17196630659629</v>
      </c>
      <c r="R162" s="41"/>
      <c r="S162" s="47"/>
      <c r="T162" s="47"/>
    </row>
    <row r="163" spans="1:20" ht="16.5" customHeight="1">
      <c r="A163" s="24">
        <v>158</v>
      </c>
      <c r="B163" s="24" t="s">
        <v>158</v>
      </c>
      <c r="C163" s="52">
        <v>1461</v>
      </c>
      <c r="D163" s="52">
        <v>49142</v>
      </c>
      <c r="E163" s="25">
        <f t="shared" si="28"/>
        <v>61.507152548020848</v>
      </c>
      <c r="F163" s="57">
        <v>222699.87</v>
      </c>
      <c r="G163" s="25">
        <f t="shared" si="29"/>
        <v>66.678111737110953</v>
      </c>
      <c r="H163" s="56">
        <v>7.1855016864697197</v>
      </c>
      <c r="I163" s="25">
        <f t="shared" si="30"/>
        <v>0.56788575572626843</v>
      </c>
      <c r="J163" s="60">
        <v>2</v>
      </c>
      <c r="K163" s="61">
        <f t="shared" si="31"/>
        <v>1.3689253935660506E-3</v>
      </c>
      <c r="L163" s="62">
        <f t="shared" si="32"/>
        <v>4.4011251219325942</v>
      </c>
      <c r="M163" s="28">
        <v>5.4666666666666659</v>
      </c>
      <c r="N163" s="25">
        <f t="shared" si="33"/>
        <v>11.882046834345175</v>
      </c>
      <c r="O163" s="27">
        <f t="shared" si="34"/>
        <v>145.03632199713584</v>
      </c>
      <c r="R163" s="41"/>
      <c r="S163" s="47"/>
      <c r="T163" s="47"/>
    </row>
    <row r="164" spans="1:20" ht="16.5" customHeight="1">
      <c r="A164" s="24">
        <v>159</v>
      </c>
      <c r="B164" s="24" t="s">
        <v>159</v>
      </c>
      <c r="C164" s="52">
        <v>3578</v>
      </c>
      <c r="D164" s="52">
        <v>51907</v>
      </c>
      <c r="E164" s="25">
        <f t="shared" si="28"/>
        <v>58.21650441530003</v>
      </c>
      <c r="F164" s="57">
        <v>233337.45</v>
      </c>
      <c r="G164" s="25">
        <f t="shared" si="29"/>
        <v>65.013145892327344</v>
      </c>
      <c r="H164" s="56">
        <v>8.1341949676878098</v>
      </c>
      <c r="I164" s="25">
        <f t="shared" si="30"/>
        <v>3.5364882888507232</v>
      </c>
      <c r="J164" s="60">
        <v>2</v>
      </c>
      <c r="K164" s="61">
        <f t="shared" si="31"/>
        <v>5.5897149245388487E-4</v>
      </c>
      <c r="L164" s="62">
        <f t="shared" si="32"/>
        <v>1.7971055905934938</v>
      </c>
      <c r="M164" s="28">
        <v>5.7666666666666666</v>
      </c>
      <c r="N164" s="25">
        <f t="shared" si="33"/>
        <v>15.004336513443187</v>
      </c>
      <c r="O164" s="27">
        <f t="shared" si="34"/>
        <v>143.56758070051475</v>
      </c>
      <c r="R164" s="41"/>
      <c r="S164" s="47"/>
      <c r="T164" s="47"/>
    </row>
    <row r="165" spans="1:20" ht="16.5" customHeight="1">
      <c r="A165" s="24">
        <v>160</v>
      </c>
      <c r="B165" s="24" t="s">
        <v>137</v>
      </c>
      <c r="C165" s="52">
        <v>24638</v>
      </c>
      <c r="D165" s="52">
        <v>72026</v>
      </c>
      <c r="E165" s="25">
        <f t="shared" si="28"/>
        <v>34.272725108894861</v>
      </c>
      <c r="F165" s="57">
        <v>217960.55</v>
      </c>
      <c r="G165" s="25">
        <f t="shared" si="29"/>
        <v>67.419897550002602</v>
      </c>
      <c r="H165" s="56">
        <v>15.9778485887913</v>
      </c>
      <c r="I165" s="25">
        <f t="shared" si="30"/>
        <v>28.080448354280797</v>
      </c>
      <c r="J165" s="60">
        <v>2</v>
      </c>
      <c r="K165" s="61">
        <f t="shared" si="31"/>
        <v>8.1175420082798931E-5</v>
      </c>
      <c r="L165" s="62">
        <f t="shared" si="32"/>
        <v>0.26098075343548666</v>
      </c>
      <c r="M165" s="28">
        <v>5.3666666666666663</v>
      </c>
      <c r="N165" s="25">
        <f t="shared" si="33"/>
        <v>10.841283607979177</v>
      </c>
      <c r="O165" s="27">
        <f t="shared" si="34"/>
        <v>140.87533537459291</v>
      </c>
      <c r="R165" s="41"/>
      <c r="S165" s="47"/>
      <c r="T165" s="47"/>
    </row>
    <row r="166" spans="1:20" ht="16.5" customHeight="1">
      <c r="A166" s="24">
        <v>161</v>
      </c>
      <c r="B166" s="24" t="s">
        <v>141</v>
      </c>
      <c r="C166" s="52">
        <v>3741</v>
      </c>
      <c r="D166" s="52">
        <v>47361</v>
      </c>
      <c r="E166" s="25">
        <f t="shared" ref="E166:E174" si="35">SUM(($D$1-D166)/$D$3)*100</f>
        <v>63.626734582153141</v>
      </c>
      <c r="F166" s="57">
        <v>236009.62</v>
      </c>
      <c r="G166" s="25">
        <f t="shared" ref="G166:G174" si="36">SUM(($F$1-F166)/$F$3)*100</f>
        <v>64.594904921969842</v>
      </c>
      <c r="H166" s="56">
        <v>7.0040191892524399</v>
      </c>
      <c r="I166" s="25">
        <f t="shared" ref="I166:I174" si="37">SUM((H166-$H$1)/$H$3)*100</f>
        <v>0</v>
      </c>
      <c r="J166" s="60">
        <v>4</v>
      </c>
      <c r="K166" s="61">
        <f t="shared" ref="K166:K174" si="38">SUM(J166/C166)</f>
        <v>1.0692328254477412E-3</v>
      </c>
      <c r="L166" s="62">
        <f t="shared" ref="L166:L174" si="39">SUM((K166-$K$1)/$K$3)*100</f>
        <v>3.4376069516939429</v>
      </c>
      <c r="M166" s="28">
        <v>4.5083333333333329</v>
      </c>
      <c r="N166" s="25">
        <f t="shared" ref="N166:N174" si="40">SUM((M166-$M$1)/$M$3)*100</f>
        <v>1.9080659150043298</v>
      </c>
      <c r="O166" s="27">
        <f t="shared" ref="O166:O174" si="41">SUM(E166+G166+I166+L166+N166)</f>
        <v>133.56731237082124</v>
      </c>
      <c r="R166" s="41"/>
      <c r="S166" s="47"/>
      <c r="T166" s="47"/>
    </row>
    <row r="167" spans="1:20" ht="16.5" customHeight="1">
      <c r="A167" s="24">
        <v>162</v>
      </c>
      <c r="B167" s="24" t="s">
        <v>110</v>
      </c>
      <c r="C167" s="52">
        <v>2406</v>
      </c>
      <c r="D167" s="52">
        <v>64506</v>
      </c>
      <c r="E167" s="25">
        <f t="shared" si="35"/>
        <v>43.222335943636494</v>
      </c>
      <c r="F167" s="57">
        <v>236551.62</v>
      </c>
      <c r="G167" s="25">
        <f t="shared" si="36"/>
        <v>64.510072517619165</v>
      </c>
      <c r="H167" s="56">
        <v>10.292027795278001</v>
      </c>
      <c r="I167" s="25">
        <f t="shared" si="37"/>
        <v>10.288668498052354</v>
      </c>
      <c r="J167" s="60">
        <v>1</v>
      </c>
      <c r="K167" s="61">
        <f t="shared" si="38"/>
        <v>4.1562759767248546E-4</v>
      </c>
      <c r="L167" s="62">
        <f t="shared" si="39"/>
        <v>1.3362518294146966</v>
      </c>
      <c r="M167" s="28">
        <v>5.5416666666666652</v>
      </c>
      <c r="N167" s="25">
        <f t="shared" si="40"/>
        <v>12.66261925411967</v>
      </c>
      <c r="O167" s="27">
        <f t="shared" si="41"/>
        <v>132.01994804284237</v>
      </c>
      <c r="R167" s="41"/>
      <c r="S167" s="47"/>
      <c r="T167" s="47"/>
    </row>
    <row r="168" spans="1:20" ht="16.5" customHeight="1">
      <c r="A168" s="24">
        <v>163</v>
      </c>
      <c r="B168" s="24" t="s">
        <v>168</v>
      </c>
      <c r="C168" s="52">
        <v>18062</v>
      </c>
      <c r="D168" s="52">
        <v>78234</v>
      </c>
      <c r="E168" s="25">
        <f t="shared" si="35"/>
        <v>26.884535738937949</v>
      </c>
      <c r="F168" s="57">
        <v>271140.92</v>
      </c>
      <c r="G168" s="25">
        <f t="shared" si="36"/>
        <v>59.096246901739036</v>
      </c>
      <c r="H168" s="56">
        <v>16.4732480640943</v>
      </c>
      <c r="I168" s="25">
        <f t="shared" si="37"/>
        <v>29.63062707527348</v>
      </c>
      <c r="J168" s="60">
        <v>2</v>
      </c>
      <c r="K168" s="61">
        <f t="shared" si="38"/>
        <v>1.1072970878086591E-4</v>
      </c>
      <c r="L168" s="62">
        <f t="shared" si="39"/>
        <v>0.35599843888514676</v>
      </c>
      <c r="M168" s="28">
        <v>5.2</v>
      </c>
      <c r="N168" s="25">
        <f t="shared" si="40"/>
        <v>9.1066782307025136</v>
      </c>
      <c r="O168" s="27">
        <f t="shared" si="41"/>
        <v>125.07408638553812</v>
      </c>
      <c r="R168" s="41"/>
      <c r="S168" s="47"/>
      <c r="T168" s="47"/>
    </row>
    <row r="169" spans="1:20" ht="16.5" customHeight="1">
      <c r="A169" s="24">
        <v>164</v>
      </c>
      <c r="B169" s="24" t="s">
        <v>139</v>
      </c>
      <c r="C169" s="52">
        <v>2262</v>
      </c>
      <c r="D169" s="52">
        <v>65236</v>
      </c>
      <c r="E169" s="25">
        <f t="shared" si="35"/>
        <v>42.35355723228524</v>
      </c>
      <c r="F169" s="57">
        <v>288197.08</v>
      </c>
      <c r="G169" s="25">
        <f t="shared" si="36"/>
        <v>56.426661916886786</v>
      </c>
      <c r="H169" s="56">
        <v>8.6150814042765997</v>
      </c>
      <c r="I169" s="25">
        <f t="shared" si="37"/>
        <v>5.0412535507799898</v>
      </c>
      <c r="J169" s="60">
        <v>0</v>
      </c>
      <c r="K169" s="61">
        <f t="shared" si="38"/>
        <v>0</v>
      </c>
      <c r="L169" s="62">
        <f t="shared" si="39"/>
        <v>0</v>
      </c>
      <c r="M169" s="28">
        <v>4.5166666666666666</v>
      </c>
      <c r="N169" s="25">
        <f t="shared" si="40"/>
        <v>1.9947961838681674</v>
      </c>
      <c r="O169" s="27">
        <f t="shared" si="41"/>
        <v>105.81626888382017</v>
      </c>
      <c r="R169" s="41"/>
      <c r="S169" s="47"/>
      <c r="T169" s="47"/>
    </row>
    <row r="170" spans="1:20" ht="16.5" customHeight="1">
      <c r="A170" s="24">
        <v>165</v>
      </c>
      <c r="B170" s="24" t="s">
        <v>164</v>
      </c>
      <c r="C170" s="52">
        <v>10179</v>
      </c>
      <c r="D170" s="52">
        <v>92735</v>
      </c>
      <c r="E170" s="25">
        <f t="shared" si="35"/>
        <v>9.6267821864660945</v>
      </c>
      <c r="F170" s="57">
        <v>312997.75</v>
      </c>
      <c r="G170" s="25">
        <f t="shared" si="36"/>
        <v>52.544926740488599</v>
      </c>
      <c r="H170" s="56">
        <v>17.4140483968384</v>
      </c>
      <c r="I170" s="25">
        <f t="shared" si="37"/>
        <v>32.57453139739804</v>
      </c>
      <c r="J170" s="60">
        <v>4</v>
      </c>
      <c r="K170" s="61">
        <f t="shared" si="38"/>
        <v>3.9296591020728953E-4</v>
      </c>
      <c r="L170" s="62">
        <f t="shared" si="39"/>
        <v>1.2633940078875174</v>
      </c>
      <c r="M170" s="28">
        <v>4.8749999999999991</v>
      </c>
      <c r="N170" s="25">
        <f t="shared" si="40"/>
        <v>5.7241977450129982</v>
      </c>
      <c r="O170" s="27">
        <f t="shared" si="41"/>
        <v>101.73383207725324</v>
      </c>
      <c r="R170" s="41"/>
      <c r="S170" s="47"/>
      <c r="T170" s="47"/>
    </row>
    <row r="171" spans="1:20" ht="16.5" customHeight="1">
      <c r="A171" s="24">
        <v>166</v>
      </c>
      <c r="B171" s="24" t="s">
        <v>165</v>
      </c>
      <c r="C171" s="52">
        <v>26391</v>
      </c>
      <c r="D171" s="52">
        <v>90792</v>
      </c>
      <c r="E171" s="25">
        <f t="shared" si="35"/>
        <v>11.939161688048937</v>
      </c>
      <c r="F171" s="57">
        <v>480944.56</v>
      </c>
      <c r="G171" s="25">
        <f t="shared" si="36"/>
        <v>26.258336896711697</v>
      </c>
      <c r="H171" s="56">
        <v>12.1782942884562</v>
      </c>
      <c r="I171" s="25">
        <f t="shared" si="37"/>
        <v>16.191077211864389</v>
      </c>
      <c r="J171" s="60">
        <v>12</v>
      </c>
      <c r="K171" s="61">
        <f t="shared" si="38"/>
        <v>4.5470046606797772E-4</v>
      </c>
      <c r="L171" s="62">
        <f t="shared" si="39"/>
        <v>1.4618719570634353</v>
      </c>
      <c r="M171" s="28">
        <v>5.2750000000000004</v>
      </c>
      <c r="N171" s="25">
        <f t="shared" si="40"/>
        <v>9.8872506504770161</v>
      </c>
      <c r="O171" s="27">
        <f t="shared" si="41"/>
        <v>65.737698404165485</v>
      </c>
      <c r="R171" s="41"/>
      <c r="S171" s="47"/>
      <c r="T171" s="47"/>
    </row>
    <row r="172" spans="1:20" ht="16.5" customHeight="1">
      <c r="A172" s="24">
        <v>167</v>
      </c>
      <c r="B172" s="24" t="s">
        <v>81</v>
      </c>
      <c r="C172" s="52">
        <v>20732</v>
      </c>
      <c r="D172" s="52">
        <v>95577</v>
      </c>
      <c r="E172" s="25">
        <f t="shared" si="35"/>
        <v>6.2444957513150694</v>
      </c>
      <c r="F172" s="57">
        <v>525432.11</v>
      </c>
      <c r="G172" s="25">
        <f t="shared" si="36"/>
        <v>19.29526340931103</v>
      </c>
      <c r="H172" s="56">
        <v>9.2439027740527706</v>
      </c>
      <c r="I172" s="25">
        <f t="shared" si="37"/>
        <v>7.0089292455034977</v>
      </c>
      <c r="J172" s="60">
        <v>8</v>
      </c>
      <c r="K172" s="61">
        <f t="shared" si="38"/>
        <v>3.8587690526721975E-4</v>
      </c>
      <c r="L172" s="62">
        <f t="shared" si="39"/>
        <v>1.2406027017448429</v>
      </c>
      <c r="M172" s="28">
        <v>4.9750000000000005</v>
      </c>
      <c r="N172" s="25">
        <f t="shared" si="40"/>
        <v>6.764960971379014</v>
      </c>
      <c r="O172" s="27">
        <f t="shared" si="41"/>
        <v>40.554252079253445</v>
      </c>
      <c r="R172" s="41"/>
      <c r="S172" s="47"/>
      <c r="T172" s="47"/>
    </row>
    <row r="173" spans="1:20" ht="16.5" customHeight="1">
      <c r="A173" s="24">
        <v>168</v>
      </c>
      <c r="B173" s="24" t="s">
        <v>118</v>
      </c>
      <c r="C173" s="52">
        <v>19738</v>
      </c>
      <c r="D173" s="52">
        <v>100824</v>
      </c>
      <c r="E173" s="25">
        <f t="shared" si="35"/>
        <v>0</v>
      </c>
      <c r="F173" s="57">
        <v>545290.12</v>
      </c>
      <c r="G173" s="25">
        <f t="shared" si="36"/>
        <v>16.187140283997604</v>
      </c>
      <c r="H173" s="56">
        <v>10.468364642992</v>
      </c>
      <c r="I173" s="25">
        <f t="shared" si="37"/>
        <v>10.840452750318628</v>
      </c>
      <c r="J173" s="60">
        <v>17</v>
      </c>
      <c r="K173" s="61">
        <f t="shared" si="38"/>
        <v>8.6128280474212179E-4</v>
      </c>
      <c r="L173" s="62">
        <f t="shared" si="39"/>
        <v>2.7690430806930753</v>
      </c>
      <c r="M173" s="28">
        <v>5.0333333333333341</v>
      </c>
      <c r="N173" s="25">
        <f t="shared" si="40"/>
        <v>7.3720728534258511</v>
      </c>
      <c r="O173" s="27">
        <f t="shared" si="41"/>
        <v>37.168708968435155</v>
      </c>
      <c r="R173" s="41"/>
      <c r="S173" s="47"/>
      <c r="T173" s="47"/>
    </row>
    <row r="174" spans="1:20" ht="16.5" customHeight="1">
      <c r="A174" s="24">
        <v>169</v>
      </c>
      <c r="B174" s="24" t="s">
        <v>97</v>
      </c>
      <c r="C174" s="52">
        <v>61171</v>
      </c>
      <c r="D174" s="52">
        <v>92759</v>
      </c>
      <c r="E174" s="25">
        <f t="shared" si="35"/>
        <v>9.5982195986956409</v>
      </c>
      <c r="F174" s="57">
        <v>648710.86</v>
      </c>
      <c r="G174" s="25">
        <f t="shared" si="36"/>
        <v>0</v>
      </c>
      <c r="H174" s="56">
        <v>7.0598365520097097</v>
      </c>
      <c r="I174" s="25">
        <f t="shared" si="37"/>
        <v>0.17466083902355148</v>
      </c>
      <c r="J174" s="60">
        <v>77</v>
      </c>
      <c r="K174" s="61">
        <f t="shared" si="38"/>
        <v>1.2587664089192591E-3</v>
      </c>
      <c r="L174" s="62">
        <f t="shared" si="39"/>
        <v>4.046961573638252</v>
      </c>
      <c r="M174" s="28">
        <v>5.1499999999999995</v>
      </c>
      <c r="N174" s="25">
        <f t="shared" si="40"/>
        <v>8.5862966175195066</v>
      </c>
      <c r="O174" s="27">
        <f t="shared" si="41"/>
        <v>22.406138628876953</v>
      </c>
      <c r="R174" s="41"/>
      <c r="S174" s="47"/>
      <c r="T174" s="47"/>
    </row>
    <row r="175" spans="1:20" ht="16.5" customHeight="1">
      <c r="A175" s="30"/>
      <c r="B175" s="29"/>
      <c r="D175" s="42"/>
      <c r="E175" s="40"/>
      <c r="F175" s="53"/>
      <c r="G175" s="40"/>
      <c r="H175" s="48"/>
      <c r="I175" s="40"/>
      <c r="J175" s="49"/>
      <c r="K175" s="45"/>
      <c r="L175" s="40"/>
      <c r="M175" s="46"/>
      <c r="N175" s="40"/>
      <c r="O175" s="41"/>
    </row>
    <row r="176" spans="1:20" ht="16.5" customHeight="1">
      <c r="A176" s="30"/>
      <c r="B176" s="29"/>
      <c r="D176" s="42"/>
      <c r="E176" s="40"/>
      <c r="F176" s="53"/>
      <c r="G176" s="40"/>
      <c r="H176" s="50"/>
      <c r="I176" s="40"/>
      <c r="J176" s="42"/>
      <c r="K176" s="45"/>
      <c r="L176" s="40"/>
      <c r="M176" s="46"/>
      <c r="N176" s="40"/>
      <c r="O176" s="41"/>
      <c r="R176" s="41"/>
    </row>
    <row r="177" spans="1:15" ht="16.5" customHeight="1">
      <c r="A177" s="30"/>
      <c r="C177" s="51"/>
      <c r="D177" s="51"/>
      <c r="E177" s="51"/>
      <c r="F177" s="53"/>
      <c r="G177" s="51"/>
      <c r="H177" s="51"/>
      <c r="I177" s="51"/>
      <c r="J177" s="51"/>
      <c r="K177" s="26"/>
      <c r="L177" s="51"/>
      <c r="M177" s="51"/>
      <c r="N177" s="51"/>
      <c r="O177" s="51"/>
    </row>
    <row r="178" spans="1:15" ht="16.5" customHeight="1">
      <c r="F178" s="53"/>
    </row>
    <row r="179" spans="1:15" ht="16.5" customHeight="1">
      <c r="F179" s="53"/>
    </row>
    <row r="180" spans="1:15" ht="16.5" customHeight="1">
      <c r="C180" s="52"/>
      <c r="D180" s="52"/>
      <c r="E180" s="52"/>
      <c r="F180" s="53"/>
    </row>
    <row r="181" spans="1:15" ht="16.5" customHeight="1">
      <c r="E181" s="52"/>
      <c r="F181" s="53"/>
    </row>
    <row r="182" spans="1:15" ht="16.5" customHeight="1">
      <c r="E182" s="52"/>
      <c r="F182" s="53"/>
    </row>
    <row r="183" spans="1:15" ht="16.5" customHeight="1">
      <c r="F183" s="53"/>
    </row>
    <row r="184" spans="1:15" ht="16.5" customHeight="1">
      <c r="F184" s="53"/>
    </row>
    <row r="185" spans="1:15" ht="16.5" customHeight="1">
      <c r="F185" s="53"/>
    </row>
    <row r="186" spans="1:15" ht="16.5" customHeight="1">
      <c r="F186" s="53"/>
    </row>
    <row r="187" spans="1:15" ht="16.5" customHeight="1">
      <c r="F187" s="53"/>
    </row>
    <row r="188" spans="1:15" ht="16.5" customHeight="1">
      <c r="F188" s="53"/>
    </row>
    <row r="189" spans="1:15" ht="16.5" customHeight="1">
      <c r="F189" s="53"/>
    </row>
    <row r="190" spans="1:15" ht="16.5" customHeight="1">
      <c r="F190" s="53"/>
    </row>
    <row r="191" spans="1:15" ht="16.5" customHeight="1">
      <c r="F191" s="53"/>
    </row>
    <row r="192" spans="1:15" ht="16.5" customHeight="1">
      <c r="F192" s="53"/>
    </row>
    <row r="193" spans="6:6" ht="16.5" customHeight="1">
      <c r="F193" s="53"/>
    </row>
    <row r="194" spans="6:6" ht="16.5" customHeight="1">
      <c r="F194" s="53"/>
    </row>
    <row r="195" spans="6:6" ht="16.5" customHeight="1">
      <c r="F195" s="53"/>
    </row>
  </sheetData>
  <sortState ref="A6:O174">
    <sortCondition descending="1" ref="O6:O174"/>
  </sortState>
  <phoneticPr fontId="0" type="noConversion"/>
  <pageMargins left="0.2" right="0.2" top="0.56999999999999995" bottom="0.28000000000000003" header="0.28999999999999998" footer="0.16"/>
  <pageSetup scale="68" fitToHeight="4" orientation="landscape" r:id="rId1"/>
  <headerFooter alignWithMargins="0">
    <oddHeader>&amp;C&amp;"Trebuchet MS,Regular"&amp;9Fiscal Year 2015 Public Investment Community (PIC) Eligibility Index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PIC LIST FY 15</vt:lpstr>
      <vt:lpstr>PIC INDEX FY 15</vt:lpstr>
      <vt:lpstr>'PIC INDEX FY 15'!Print_Area</vt:lpstr>
      <vt:lpstr>'PIC LIST FY 15'!Print_Area</vt:lpstr>
      <vt:lpstr>'PIC INDEX FY 15'!Print_Titles</vt:lpstr>
    </vt:vector>
  </TitlesOfParts>
  <Company>State of Connecticut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kathie rubenbauer</dc:creator>
  <cp:lastModifiedBy>KleykampT</cp:lastModifiedBy>
  <cp:lastPrinted>2014-08-05T15:34:01Z</cp:lastPrinted>
  <dcterms:created xsi:type="dcterms:W3CDTF">1998-07-10T17:18:02Z</dcterms:created>
  <dcterms:modified xsi:type="dcterms:W3CDTF">2014-08-08T17:06:13Z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-1510794492</vt:i4>
  </property>
  <property fmtid="{D5CDD505-2E9C-101B-9397-08002B2CF9AE}" pid="3" name="_EmailSubject">
    <vt:lpwstr>Web Update - FY 07 PIC</vt:lpwstr>
  </property>
  <property fmtid="{D5CDD505-2E9C-101B-9397-08002B2CF9AE}" pid="4" name="_AuthorEmail">
    <vt:lpwstr>Kathleen.Rubenbauer@po.state.ct.us</vt:lpwstr>
  </property>
  <property fmtid="{D5CDD505-2E9C-101B-9397-08002B2CF9AE}" pid="5" name="_AuthorEmailDisplayName">
    <vt:lpwstr>Rubenbauer, Kathleen</vt:lpwstr>
  </property>
  <property fmtid="{D5CDD505-2E9C-101B-9397-08002B2CF9AE}" pid="6" name="_ReviewingToolsShownOnce">
    <vt:lpwstr/>
  </property>
</Properties>
</file>