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HSP\Research and Evaluation\AMI Intervention\Cardiac BAC\"/>
    </mc:Choice>
  </mc:AlternateContent>
  <xr:revisionPtr revIDLastSave="0" documentId="13_ncr:1_{29D470A5-D575-48F7-84A7-A03B56B724A3}" xr6:coauthVersionLast="47" xr6:coauthVersionMax="47" xr10:uidLastSave="{00000000-0000-0000-0000-000000000000}"/>
  <bookViews>
    <workbookView xWindow="-120" yWindow="-120" windowWidth="38640" windowHeight="21240" tabRatio="911" xr2:uid="{00000000-000D-0000-FFFF-FFFF00000000}"/>
  </bookViews>
  <sheets>
    <sheet name="IP PCI" sheetId="2" r:id="rId1"/>
    <sheet name="IP CC" sheetId="1" r:id="rId2"/>
    <sheet name="OHS" sheetId="3" r:id="rId3"/>
    <sheet name="Rpt450_all PCIs" sheetId="46" r:id="rId4"/>
    <sheet name="ICD &amp; CPT Codes" sheetId="48" r:id="rId5"/>
  </sheets>
  <definedNames>
    <definedName name="_xlnm.Print_Area" localSheetId="4">'ICD &amp; CPT Codes'!$A$1:$S$331</definedName>
    <definedName name="_xlnm.Print_Area" localSheetId="0">'IP PCI'!$A$1:$W$52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0" i="2" l="1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0" i="2"/>
  <c r="V10" i="2"/>
  <c r="U10" i="2"/>
  <c r="W9" i="2"/>
  <c r="V9" i="2"/>
  <c r="U9" i="2"/>
  <c r="W8" i="2"/>
  <c r="V8" i="2"/>
  <c r="U8" i="2"/>
  <c r="W7" i="2"/>
  <c r="V7" i="2"/>
  <c r="U7" i="2"/>
  <c r="W6" i="2"/>
  <c r="V6" i="2"/>
  <c r="U6" i="2"/>
  <c r="W5" i="2"/>
  <c r="V5" i="2"/>
  <c r="U5" i="2"/>
  <c r="W3" i="2"/>
  <c r="V3" i="2"/>
  <c r="U3" i="2"/>
  <c r="AK5" i="46" l="1"/>
  <c r="AK6" i="46"/>
  <c r="AK7" i="46"/>
  <c r="AK8" i="46"/>
  <c r="AK9" i="46"/>
  <c r="AK10" i="46"/>
  <c r="AK11" i="46"/>
  <c r="AK12" i="46"/>
  <c r="AK13" i="46"/>
  <c r="AK14" i="46"/>
  <c r="AK15" i="46"/>
  <c r="AK16" i="46"/>
  <c r="AK17" i="46"/>
  <c r="AK18" i="46"/>
  <c r="AK19" i="46"/>
  <c r="AK20" i="46"/>
  <c r="AK21" i="46"/>
  <c r="Y22" i="46"/>
  <c r="M22" i="46"/>
  <c r="L26" i="1"/>
  <c r="M26" i="1"/>
  <c r="N26" i="1"/>
  <c r="O26" i="1"/>
  <c r="P26" i="1"/>
  <c r="Q26" i="1"/>
  <c r="R26" i="1"/>
  <c r="S26" i="1"/>
  <c r="T26" i="1"/>
  <c r="C26" i="1"/>
  <c r="D26" i="1"/>
  <c r="E26" i="1"/>
  <c r="F26" i="1"/>
  <c r="G26" i="1"/>
  <c r="I26" i="1"/>
  <c r="J26" i="1"/>
  <c r="K26" i="1"/>
  <c r="B26" i="1"/>
  <c r="W22" i="1"/>
  <c r="W21" i="1"/>
  <c r="W20" i="1"/>
  <c r="W18" i="1"/>
  <c r="W17" i="1"/>
  <c r="W16" i="1"/>
  <c r="W14" i="1"/>
  <c r="W12" i="1"/>
  <c r="W11" i="1"/>
  <c r="W10" i="1"/>
  <c r="W9" i="1"/>
  <c r="W8" i="1"/>
  <c r="W7" i="1"/>
  <c r="W6" i="1"/>
  <c r="W5" i="1"/>
  <c r="W4" i="1"/>
  <c r="W3" i="1"/>
  <c r="V22" i="1"/>
  <c r="V21" i="1"/>
  <c r="V20" i="1"/>
  <c r="V18" i="1"/>
  <c r="V17" i="1"/>
  <c r="V16" i="1"/>
  <c r="V14" i="1"/>
  <c r="V12" i="1"/>
  <c r="V11" i="1"/>
  <c r="V10" i="1"/>
  <c r="V9" i="1"/>
  <c r="V8" i="1"/>
  <c r="V7" i="1"/>
  <c r="V6" i="1"/>
  <c r="V5" i="1"/>
  <c r="V4" i="1"/>
  <c r="V3" i="1"/>
  <c r="U22" i="1"/>
  <c r="U21" i="1"/>
  <c r="U20" i="1"/>
  <c r="U19" i="1"/>
  <c r="U17" i="1"/>
  <c r="U16" i="1"/>
  <c r="U14" i="1"/>
  <c r="U12" i="1"/>
  <c r="U11" i="1"/>
  <c r="U10" i="1"/>
  <c r="U9" i="1"/>
  <c r="U8" i="1"/>
  <c r="U7" i="1"/>
  <c r="U6" i="1"/>
  <c r="U5" i="1"/>
  <c r="U4" i="1"/>
  <c r="U3" i="1"/>
  <c r="T16" i="3"/>
  <c r="T17" i="3" s="1"/>
  <c r="T15" i="3"/>
  <c r="T23" i="1"/>
  <c r="R26" i="2"/>
  <c r="S26" i="2"/>
  <c r="T26" i="2"/>
  <c r="T21" i="2"/>
  <c r="AK22" i="46" l="1"/>
  <c r="W14" i="3"/>
  <c r="V14" i="3"/>
  <c r="U14" i="3"/>
  <c r="W13" i="3"/>
  <c r="V13" i="3"/>
  <c r="U13" i="3"/>
  <c r="W12" i="3"/>
  <c r="V12" i="3"/>
  <c r="U12" i="3"/>
  <c r="W11" i="3"/>
  <c r="V11" i="3"/>
  <c r="U11" i="3"/>
  <c r="W9" i="3"/>
  <c r="V9" i="3"/>
  <c r="U9" i="3"/>
  <c r="W8" i="3"/>
  <c r="V8" i="3"/>
  <c r="U8" i="3"/>
  <c r="W7" i="3"/>
  <c r="V7" i="3"/>
  <c r="U7" i="3"/>
  <c r="W6" i="3"/>
  <c r="V6" i="3"/>
  <c r="U6" i="3"/>
  <c r="W5" i="3"/>
  <c r="V5" i="3"/>
  <c r="U5" i="3"/>
  <c r="W4" i="3"/>
  <c r="V4" i="3"/>
  <c r="U4" i="3"/>
  <c r="W3" i="3"/>
  <c r="V3" i="3"/>
  <c r="U3" i="3"/>
  <c r="P15" i="3"/>
  <c r="Q15" i="3"/>
  <c r="R15" i="3"/>
  <c r="S15" i="3"/>
  <c r="W15" i="3" s="1"/>
  <c r="R16" i="3" l="1"/>
  <c r="R17" i="3" s="1"/>
  <c r="Q16" i="3"/>
  <c r="Q17" i="3" s="1"/>
  <c r="V15" i="3"/>
  <c r="S16" i="3"/>
  <c r="S17" i="3" s="1"/>
  <c r="R23" i="1"/>
  <c r="V23" i="1" s="1"/>
  <c r="S23" i="1"/>
  <c r="S21" i="2"/>
  <c r="R21" i="2"/>
  <c r="AI5" i="46"/>
  <c r="AJ5" i="46"/>
  <c r="AI6" i="46"/>
  <c r="AJ6" i="46"/>
  <c r="AI7" i="46"/>
  <c r="AJ7" i="46"/>
  <c r="AI8" i="46"/>
  <c r="AJ8" i="46"/>
  <c r="AI9" i="46"/>
  <c r="AJ9" i="46"/>
  <c r="AI10" i="46"/>
  <c r="AJ10" i="46"/>
  <c r="AI11" i="46"/>
  <c r="AJ11" i="46"/>
  <c r="AI12" i="46"/>
  <c r="AJ12" i="46"/>
  <c r="AI13" i="46"/>
  <c r="AJ13" i="46"/>
  <c r="AI14" i="46"/>
  <c r="AJ14" i="46"/>
  <c r="AI15" i="46"/>
  <c r="AJ15" i="46"/>
  <c r="AI16" i="46"/>
  <c r="AJ16" i="46"/>
  <c r="AI17" i="46"/>
  <c r="AJ17" i="46"/>
  <c r="AI18" i="46"/>
  <c r="AJ18" i="46"/>
  <c r="AI19" i="46"/>
  <c r="AJ19" i="46"/>
  <c r="AI20" i="46"/>
  <c r="AJ20" i="46"/>
  <c r="AI21" i="46"/>
  <c r="AJ21" i="46"/>
  <c r="W22" i="46"/>
  <c r="X22" i="46"/>
  <c r="K22" i="46"/>
  <c r="L22" i="46"/>
  <c r="S22" i="2" l="1"/>
  <c r="S23" i="2"/>
  <c r="T23" i="2"/>
  <c r="T22" i="2"/>
  <c r="T25" i="2" s="1"/>
  <c r="Y24" i="46"/>
  <c r="Y23" i="46"/>
  <c r="M24" i="46"/>
  <c r="M23" i="46"/>
  <c r="S25" i="2"/>
  <c r="W21" i="2"/>
  <c r="V21" i="2"/>
  <c r="T25" i="1"/>
  <c r="S24" i="1"/>
  <c r="S25" i="1"/>
  <c r="T24" i="1"/>
  <c r="W23" i="1"/>
  <c r="X24" i="46"/>
  <c r="X23" i="46"/>
  <c r="L23" i="46"/>
  <c r="AJ22" i="46"/>
  <c r="L24" i="46"/>
  <c r="AI22" i="46"/>
  <c r="AK24" i="46" l="1"/>
  <c r="AK23" i="46"/>
  <c r="AJ24" i="46"/>
  <c r="AJ23" i="46"/>
  <c r="B25" i="2" l="1"/>
  <c r="N21" i="2"/>
  <c r="O21" i="2"/>
  <c r="P21" i="2"/>
  <c r="Q21" i="2"/>
  <c r="C26" i="2"/>
  <c r="D26" i="2"/>
  <c r="E26" i="2"/>
  <c r="F26" i="2"/>
  <c r="G26" i="2"/>
  <c r="I26" i="2"/>
  <c r="J26" i="2"/>
  <c r="K26" i="2"/>
  <c r="L26" i="2"/>
  <c r="M26" i="2"/>
  <c r="N26" i="2"/>
  <c r="O26" i="2"/>
  <c r="P26" i="2"/>
  <c r="Q26" i="2"/>
  <c r="B26" i="2"/>
  <c r="R22" i="2" l="1"/>
  <c r="R23" i="2"/>
  <c r="U21" i="2"/>
  <c r="R25" i="2" l="1"/>
  <c r="V22" i="46"/>
  <c r="U22" i="46"/>
  <c r="T22" i="46"/>
  <c r="S22" i="46"/>
  <c r="R22" i="46"/>
  <c r="Q22" i="46"/>
  <c r="P22" i="46"/>
  <c r="O22" i="46"/>
  <c r="N22" i="46"/>
  <c r="J22" i="46"/>
  <c r="I22" i="46"/>
  <c r="H22" i="46"/>
  <c r="G22" i="46"/>
  <c r="F22" i="46"/>
  <c r="E22" i="46"/>
  <c r="D22" i="46"/>
  <c r="C22" i="46"/>
  <c r="B22" i="46"/>
  <c r="AH21" i="46"/>
  <c r="AG21" i="46"/>
  <c r="AF21" i="46"/>
  <c r="AE21" i="46"/>
  <c r="AD21" i="46"/>
  <c r="AC21" i="46"/>
  <c r="AB21" i="46"/>
  <c r="AA21" i="46"/>
  <c r="Z21" i="46"/>
  <c r="AH20" i="46"/>
  <c r="AG20" i="46"/>
  <c r="AF20" i="46"/>
  <c r="AE20" i="46"/>
  <c r="AD20" i="46"/>
  <c r="AC20" i="46"/>
  <c r="AB20" i="46"/>
  <c r="AA20" i="46"/>
  <c r="Z20" i="46"/>
  <c r="AH19" i="46"/>
  <c r="AG19" i="46"/>
  <c r="AF19" i="46"/>
  <c r="AE19" i="46"/>
  <c r="AD19" i="46"/>
  <c r="AC19" i="46"/>
  <c r="AB19" i="46"/>
  <c r="AA19" i="46"/>
  <c r="Z19" i="46"/>
  <c r="AH18" i="46"/>
  <c r="AG18" i="46"/>
  <c r="AF18" i="46"/>
  <c r="AE18" i="46"/>
  <c r="AD18" i="46"/>
  <c r="AC18" i="46"/>
  <c r="AB18" i="46"/>
  <c r="AA18" i="46"/>
  <c r="Z18" i="46"/>
  <c r="AH17" i="46"/>
  <c r="AG17" i="46"/>
  <c r="AF17" i="46"/>
  <c r="AE17" i="46"/>
  <c r="AD17" i="46"/>
  <c r="AC17" i="46"/>
  <c r="AB17" i="46"/>
  <c r="AA17" i="46"/>
  <c r="Z17" i="46"/>
  <c r="AH16" i="46"/>
  <c r="AG16" i="46"/>
  <c r="AF16" i="46"/>
  <c r="AE16" i="46"/>
  <c r="AD16" i="46"/>
  <c r="AC16" i="46"/>
  <c r="AB16" i="46"/>
  <c r="AA16" i="46"/>
  <c r="Z16" i="46"/>
  <c r="AH15" i="46"/>
  <c r="AG15" i="46"/>
  <c r="AF15" i="46"/>
  <c r="AE15" i="46"/>
  <c r="AD15" i="46"/>
  <c r="AC15" i="46"/>
  <c r="AB15" i="46"/>
  <c r="AA15" i="46"/>
  <c r="Z15" i="46"/>
  <c r="AH14" i="46"/>
  <c r="AG14" i="46"/>
  <c r="AF14" i="46"/>
  <c r="AE14" i="46"/>
  <c r="AD14" i="46"/>
  <c r="AC14" i="46"/>
  <c r="AB14" i="46"/>
  <c r="AA14" i="46"/>
  <c r="Z14" i="46"/>
  <c r="AH13" i="46"/>
  <c r="AG13" i="46"/>
  <c r="AF13" i="46"/>
  <c r="AE13" i="46"/>
  <c r="AD13" i="46"/>
  <c r="AC13" i="46"/>
  <c r="AB13" i="46"/>
  <c r="AA13" i="46"/>
  <c r="Z13" i="46"/>
  <c r="AH12" i="46"/>
  <c r="AG12" i="46"/>
  <c r="AF12" i="46"/>
  <c r="AE12" i="46"/>
  <c r="AD12" i="46"/>
  <c r="AC12" i="46"/>
  <c r="AB12" i="46"/>
  <c r="AA12" i="46"/>
  <c r="Z12" i="46"/>
  <c r="AH11" i="46"/>
  <c r="AG11" i="46"/>
  <c r="AF11" i="46"/>
  <c r="AE11" i="46"/>
  <c r="AD11" i="46"/>
  <c r="AC11" i="46"/>
  <c r="AB11" i="46"/>
  <c r="AA11" i="46"/>
  <c r="Z11" i="46"/>
  <c r="AH10" i="46"/>
  <c r="AG10" i="46"/>
  <c r="AF10" i="46"/>
  <c r="AE10" i="46"/>
  <c r="AD10" i="46"/>
  <c r="AC10" i="46"/>
  <c r="AB10" i="46"/>
  <c r="AA10" i="46"/>
  <c r="Z10" i="46"/>
  <c r="AH9" i="46"/>
  <c r="AG9" i="46"/>
  <c r="AF9" i="46"/>
  <c r="AE9" i="46"/>
  <c r="AD9" i="46"/>
  <c r="AC9" i="46"/>
  <c r="AB9" i="46"/>
  <c r="AA9" i="46"/>
  <c r="Z9" i="46"/>
  <c r="AH8" i="46"/>
  <c r="AG8" i="46"/>
  <c r="AF8" i="46"/>
  <c r="AE8" i="46"/>
  <c r="AD8" i="46"/>
  <c r="AC8" i="46"/>
  <c r="AB8" i="46"/>
  <c r="AA8" i="46"/>
  <c r="Z8" i="46"/>
  <c r="AH7" i="46"/>
  <c r="AG7" i="46"/>
  <c r="AF7" i="46"/>
  <c r="AE7" i="46"/>
  <c r="AD7" i="46"/>
  <c r="AC7" i="46"/>
  <c r="AB7" i="46"/>
  <c r="AA7" i="46"/>
  <c r="Z7" i="46"/>
  <c r="AH6" i="46"/>
  <c r="AG6" i="46"/>
  <c r="AF6" i="46"/>
  <c r="AE6" i="46"/>
  <c r="AD6" i="46"/>
  <c r="AC6" i="46"/>
  <c r="AB6" i="46"/>
  <c r="AA6" i="46"/>
  <c r="Z6" i="46"/>
  <c r="AH5" i="46"/>
  <c r="AG5" i="46"/>
  <c r="AF5" i="46"/>
  <c r="AE5" i="46"/>
  <c r="AD5" i="46"/>
  <c r="AC5" i="46"/>
  <c r="AB5" i="46"/>
  <c r="AA5" i="46"/>
  <c r="Z5" i="46"/>
  <c r="P23" i="1"/>
  <c r="Q23" i="1"/>
  <c r="D16" i="3"/>
  <c r="D17" i="3" s="1"/>
  <c r="E16" i="3"/>
  <c r="E17" i="3" s="1"/>
  <c r="F16" i="3"/>
  <c r="F17" i="3" s="1"/>
  <c r="G16" i="3"/>
  <c r="G17" i="3" s="1"/>
  <c r="H16" i="3"/>
  <c r="H17" i="3" s="1"/>
  <c r="I16" i="3"/>
  <c r="I17" i="3" s="1"/>
  <c r="C16" i="3"/>
  <c r="C17" i="3" s="1"/>
  <c r="O15" i="3"/>
  <c r="N15" i="3"/>
  <c r="N23" i="1"/>
  <c r="O24" i="1" s="1"/>
  <c r="M15" i="3"/>
  <c r="M23" i="1"/>
  <c r="M21" i="2"/>
  <c r="L15" i="3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L23" i="1"/>
  <c r="I23" i="2"/>
  <c r="H23" i="2"/>
  <c r="G23" i="2"/>
  <c r="F23" i="2"/>
  <c r="E23" i="2"/>
  <c r="D23" i="2"/>
  <c r="C23" i="2"/>
  <c r="I22" i="2"/>
  <c r="H22" i="2"/>
  <c r="G22" i="2"/>
  <c r="F22" i="2"/>
  <c r="E22" i="2"/>
  <c r="D22" i="2"/>
  <c r="C22" i="2"/>
  <c r="L21" i="2"/>
  <c r="K21" i="2"/>
  <c r="K15" i="3"/>
  <c r="K23" i="1"/>
  <c r="J23" i="1"/>
  <c r="J24" i="1" s="1"/>
  <c r="J21" i="2"/>
  <c r="J15" i="3"/>
  <c r="J16" i="3" s="1"/>
  <c r="J17" i="3" s="1"/>
  <c r="H9" i="1"/>
  <c r="H26" i="1" s="1"/>
  <c r="H8" i="2"/>
  <c r="H26" i="2" s="1"/>
  <c r="H25" i="2" l="1"/>
  <c r="E25" i="2"/>
  <c r="D25" i="2"/>
  <c r="I25" i="2"/>
  <c r="C25" i="2"/>
  <c r="F25" i="2"/>
  <c r="G25" i="2"/>
  <c r="P24" i="1"/>
  <c r="U23" i="1"/>
  <c r="R25" i="1"/>
  <c r="R24" i="1"/>
  <c r="U15" i="3"/>
  <c r="P16" i="3"/>
  <c r="P17" i="3" s="1"/>
  <c r="M16" i="3"/>
  <c r="M17" i="3" s="1"/>
  <c r="M25" i="1"/>
  <c r="W23" i="46"/>
  <c r="W24" i="46"/>
  <c r="K23" i="46"/>
  <c r="K24" i="46"/>
  <c r="V24" i="46"/>
  <c r="S24" i="46"/>
  <c r="P23" i="46"/>
  <c r="D23" i="46"/>
  <c r="AE22" i="46"/>
  <c r="V23" i="46"/>
  <c r="AF22" i="46"/>
  <c r="T24" i="46"/>
  <c r="U23" i="46"/>
  <c r="I24" i="46"/>
  <c r="Z22" i="46"/>
  <c r="J24" i="46"/>
  <c r="AD22" i="46"/>
  <c r="P24" i="46"/>
  <c r="AG22" i="46"/>
  <c r="H24" i="46"/>
  <c r="Q24" i="46"/>
  <c r="H23" i="46"/>
  <c r="R24" i="46"/>
  <c r="R23" i="46"/>
  <c r="AB22" i="46"/>
  <c r="C23" i="46"/>
  <c r="F23" i="46"/>
  <c r="D24" i="46"/>
  <c r="E24" i="46"/>
  <c r="E23" i="46"/>
  <c r="F24" i="46"/>
  <c r="O23" i="46"/>
  <c r="AA22" i="46"/>
  <c r="C24" i="46"/>
  <c r="O24" i="46"/>
  <c r="I23" i="46"/>
  <c r="T23" i="46"/>
  <c r="N16" i="3"/>
  <c r="N17" i="3" s="1"/>
  <c r="L16" i="3"/>
  <c r="L17" i="3" s="1"/>
  <c r="O16" i="3"/>
  <c r="O17" i="3" s="1"/>
  <c r="K16" i="3"/>
  <c r="K17" i="3" s="1"/>
  <c r="N25" i="1"/>
  <c r="Q25" i="1"/>
  <c r="N24" i="1"/>
  <c r="L24" i="1"/>
  <c r="O25" i="1"/>
  <c r="K24" i="1"/>
  <c r="Q24" i="1"/>
  <c r="G24" i="46"/>
  <c r="U24" i="46"/>
  <c r="K25" i="1"/>
  <c r="J25" i="1"/>
  <c r="P25" i="1"/>
  <c r="M24" i="1"/>
  <c r="S23" i="46"/>
  <c r="Q23" i="46"/>
  <c r="L25" i="1"/>
  <c r="G23" i="46"/>
  <c r="J23" i="46"/>
  <c r="AC22" i="46"/>
  <c r="AH22" i="46"/>
  <c r="N22" i="2"/>
  <c r="L23" i="2"/>
  <c r="Q22" i="2"/>
  <c r="O22" i="2"/>
  <c r="P23" i="2"/>
  <c r="L22" i="2"/>
  <c r="Q23" i="2"/>
  <c r="K22" i="2"/>
  <c r="M22" i="2"/>
  <c r="M23" i="2"/>
  <c r="K23" i="2"/>
  <c r="N23" i="2"/>
  <c r="J22" i="2"/>
  <c r="O23" i="2"/>
  <c r="J23" i="2"/>
  <c r="P22" i="2"/>
  <c r="L25" i="2" l="1"/>
  <c r="K25" i="2"/>
  <c r="J25" i="2"/>
  <c r="Q25" i="2"/>
  <c r="M25" i="2"/>
  <c r="O25" i="2"/>
  <c r="N25" i="2"/>
  <c r="P25" i="2"/>
  <c r="AI23" i="46"/>
  <c r="AI24" i="46"/>
  <c r="AB23" i="46"/>
  <c r="AD24" i="46"/>
  <c r="AG24" i="46"/>
  <c r="AF24" i="46"/>
  <c r="AE23" i="46"/>
  <c r="AF23" i="46"/>
  <c r="AG23" i="46"/>
  <c r="AA24" i="46"/>
  <c r="AE24" i="46"/>
  <c r="AB24" i="46"/>
  <c r="AA23" i="46"/>
  <c r="AC24" i="46"/>
  <c r="AC23" i="46"/>
  <c r="AD23" i="46"/>
  <c r="AH24" i="46"/>
  <c r="AH23" i="46"/>
</calcChain>
</file>

<file path=xl/sharedStrings.xml><?xml version="1.0" encoding="utf-8"?>
<sst xmlns="http://schemas.openxmlformats.org/spreadsheetml/2006/main" count="1466" uniqueCount="1201">
  <si>
    <t>Total</t>
  </si>
  <si>
    <t>Bridgeport</t>
  </si>
  <si>
    <t>New Milford</t>
  </si>
  <si>
    <t>Dempsey</t>
  </si>
  <si>
    <t>Backus</t>
  </si>
  <si>
    <t>St. Mary's</t>
  </si>
  <si>
    <t>St. Francis</t>
  </si>
  <si>
    <t>Lawrence &amp; Memorial</t>
  </si>
  <si>
    <t>Norwalk</t>
  </si>
  <si>
    <t>Middlesex</t>
  </si>
  <si>
    <t>Waterbury</t>
  </si>
  <si>
    <t>Greenwich</t>
  </si>
  <si>
    <t>Rockville</t>
  </si>
  <si>
    <t>Stamford</t>
  </si>
  <si>
    <t>St. Vincent's</t>
  </si>
  <si>
    <t>Hartford</t>
  </si>
  <si>
    <t>Danbury</t>
  </si>
  <si>
    <t>Hospital</t>
  </si>
  <si>
    <t>-</t>
  </si>
  <si>
    <t>Hospital of Central CT</t>
  </si>
  <si>
    <t>ICD-9-CM Procedure Codes: 37.21-37.23</t>
  </si>
  <si>
    <t>ICD-9-CM Procedure Codes: .66, 36.01, 36.02, 36.05, 36.06 and 36.07</t>
  </si>
  <si>
    <t>ICD-9-CM Procedure Codes: 35.10-35.28 and 36.10-36.19</t>
  </si>
  <si>
    <t>Please note: unduplicated counts utilizing all procedure codes</t>
  </si>
  <si>
    <t>CT Children's</t>
  </si>
  <si>
    <t xml:space="preserve">CT Children's </t>
  </si>
  <si>
    <t>2012</t>
  </si>
  <si>
    <t>Year-to-year % Chng</t>
  </si>
  <si>
    <t>Year-to-year Chng</t>
  </si>
  <si>
    <t>Midstate</t>
  </si>
  <si>
    <t>2013</t>
  </si>
  <si>
    <t>St. Raphael*</t>
  </si>
  <si>
    <t>Yale*</t>
  </si>
  <si>
    <t>* Yale acquired St. Raphael's assets in  September 2012 to become a single hospital with two campuses.</t>
  </si>
  <si>
    <t>* Yale acquired St. Raphael's assets in September 2012 to become a single hospital with two campuses.</t>
  </si>
  <si>
    <t>Elective Procedures</t>
  </si>
  <si>
    <t>Primary Procedures</t>
  </si>
  <si>
    <t>2014</t>
  </si>
  <si>
    <t>CCMC</t>
  </si>
  <si>
    <t>All PCI Procedures</t>
  </si>
  <si>
    <t>*Merged in 2012</t>
  </si>
  <si>
    <t>2015</t>
  </si>
  <si>
    <t>2016</t>
  </si>
  <si>
    <t>2017</t>
  </si>
  <si>
    <t>02734ZZ</t>
  </si>
  <si>
    <t>02734Z6</t>
  </si>
  <si>
    <t>027244Z</t>
  </si>
  <si>
    <t>02713T6</t>
  </si>
  <si>
    <t>02734TZ</t>
  </si>
  <si>
    <t>0272446</t>
  </si>
  <si>
    <t>02713DZ</t>
  </si>
  <si>
    <t>02734T6</t>
  </si>
  <si>
    <t>02723ZZ</t>
  </si>
  <si>
    <t>02713D6</t>
  </si>
  <si>
    <t>02734DZ</t>
  </si>
  <si>
    <t>02723Z6</t>
  </si>
  <si>
    <t>027134Z</t>
  </si>
  <si>
    <t>02734D6</t>
  </si>
  <si>
    <t>02723TZ</t>
  </si>
  <si>
    <t>0271346</t>
  </si>
  <si>
    <t>027344Z</t>
  </si>
  <si>
    <t>02723T6</t>
  </si>
  <si>
    <t>02704ZZ</t>
  </si>
  <si>
    <t>0273446</t>
  </si>
  <si>
    <t>02723DZ</t>
  </si>
  <si>
    <t>02704Z6</t>
  </si>
  <si>
    <t>02733ZZ</t>
  </si>
  <si>
    <t>02723D6</t>
  </si>
  <si>
    <t>02704TZ</t>
  </si>
  <si>
    <t>02733Z6</t>
  </si>
  <si>
    <t>027234Z</t>
  </si>
  <si>
    <t>02704T6</t>
  </si>
  <si>
    <t>02733TZ</t>
  </si>
  <si>
    <t>0272346</t>
  </si>
  <si>
    <t>02704DZ</t>
  </si>
  <si>
    <t>02733T6</t>
  </si>
  <si>
    <t>02714ZZ</t>
  </si>
  <si>
    <t>02704D6</t>
  </si>
  <si>
    <t>02733DZ</t>
  </si>
  <si>
    <t>02714Z6</t>
  </si>
  <si>
    <t>027044Z</t>
  </si>
  <si>
    <t>02733D6</t>
  </si>
  <si>
    <t>02714TZ</t>
  </si>
  <si>
    <t>0270446</t>
  </si>
  <si>
    <t>027334Z</t>
  </si>
  <si>
    <t>02714T6</t>
  </si>
  <si>
    <t>02703ZZ</t>
  </si>
  <si>
    <t>0273346</t>
  </si>
  <si>
    <t>02714DZ</t>
  </si>
  <si>
    <t>02703Z6</t>
  </si>
  <si>
    <t>02724ZZ</t>
  </si>
  <si>
    <t>02714D6</t>
  </si>
  <si>
    <t>02703TZ</t>
  </si>
  <si>
    <t>02724Z6</t>
  </si>
  <si>
    <t>027144Z</t>
  </si>
  <si>
    <t>02703T6</t>
  </si>
  <si>
    <t>02724TZ</t>
  </si>
  <si>
    <t>0271446</t>
  </si>
  <si>
    <t>02703DZ</t>
  </si>
  <si>
    <t>02724T6</t>
  </si>
  <si>
    <t>02713ZZ</t>
  </si>
  <si>
    <t>02703D6</t>
  </si>
  <si>
    <t>02724DZ</t>
  </si>
  <si>
    <t>02713Z6</t>
  </si>
  <si>
    <t>027034Z</t>
  </si>
  <si>
    <t>02724D6</t>
  </si>
  <si>
    <t>02713TZ</t>
  </si>
  <si>
    <t>0270346</t>
  </si>
  <si>
    <t>ICD 10 PCS codes:</t>
  </si>
  <si>
    <t>Note: unduplicated counts utilizing all procedure codes</t>
  </si>
  <si>
    <t>ICD-10-PCS codes: Available at Ex.B 18-32224-CON Cardiac Program ICD 10 or CPT Codes</t>
  </si>
  <si>
    <r>
      <t>Source</t>
    </r>
    <r>
      <rPr>
        <i/>
        <sz val="9"/>
        <rFont val="Arial Narrow"/>
        <family val="2"/>
      </rPr>
      <t>: CT Office of Health Strategy Acute Care Hospital Inpatient Database.</t>
    </r>
  </si>
  <si>
    <r>
      <t>Source</t>
    </r>
    <r>
      <rPr>
        <i/>
        <sz val="9"/>
        <rFont val="Arial Narrow"/>
        <family val="2"/>
      </rPr>
      <t>: CT Office of Health Strategy Hospital Reporting System Report 450.</t>
    </r>
  </si>
  <si>
    <t># of Providers</t>
  </si>
  <si>
    <t>OP Elective</t>
  </si>
  <si>
    <t>2018</t>
  </si>
  <si>
    <t>2019</t>
  </si>
  <si>
    <t>2020</t>
  </si>
  <si>
    <r>
      <t>Source</t>
    </r>
    <r>
      <rPr>
        <i/>
        <sz val="9"/>
        <rFont val="Arial Narrow"/>
        <family val="2"/>
      </rPr>
      <t>: CT Office of Health Strategy Inpatient Acute Care Hospital Database.</t>
    </r>
  </si>
  <si>
    <t>PRIMARY AND ELECTIVE PCI/PTCA CODES</t>
  </si>
  <si>
    <t>Based on CHA definition</t>
  </si>
  <si>
    <t>00.66</t>
  </si>
  <si>
    <t>ICD-9 Procedure Codes</t>
  </si>
  <si>
    <t>CPT Code</t>
  </si>
  <si>
    <t>C9600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</si>
  <si>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</si>
  <si>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</si>
  <si>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</si>
  <si>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</si>
  <si>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</si>
  <si>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</si>
  <si>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</si>
  <si>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</si>
  <si>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 xml:space="preserve">G0290 </t>
  </si>
  <si>
    <t>OP Primary and Elective PCI/PTCA CPT codes</t>
  </si>
  <si>
    <t>IP Primary and Elective PCI/PCTA Codes - ICD-10 Procedure Codes</t>
  </si>
  <si>
    <t>DIAGNOSTIC CATH CODES</t>
  </si>
  <si>
    <t>IP and OP Diagnostic Cath - ICD-9 Procedure Codes</t>
  </si>
  <si>
    <t>4A020N6</t>
  </si>
  <si>
    <t>4A023N6</t>
  </si>
  <si>
    <t>4A020N7</t>
  </si>
  <si>
    <t>4A023N7</t>
  </si>
  <si>
    <t>4A020N8</t>
  </si>
  <si>
    <t>4A023N8</t>
  </si>
  <si>
    <t>IP Diagnostic Cath Codes - ICD-10 Procedure Codes</t>
  </si>
  <si>
    <t>ICD-10  Procedure Codes</t>
  </si>
  <si>
    <t>OP Diagnostic Cath CPT codes</t>
  </si>
  <si>
    <t>G0275</t>
  </si>
  <si>
    <t>G0278</t>
  </si>
  <si>
    <t>CPT Description</t>
  </si>
  <si>
    <t>ATRIAL SEPTECTOMY BALLOON W/ CATH</t>
  </si>
  <si>
    <t>BLADE SEPTECTOMY BALLOON W/ CATH</t>
  </si>
  <si>
    <t>RT HEART CATH</t>
  </si>
  <si>
    <t>LT VENTRICULOGRAM</t>
  </si>
  <si>
    <t>RT HRT CATH W LT VENTRICULOGRM</t>
  </si>
  <si>
    <t>COR CATHETERIZATION (ONLY)</t>
  </si>
  <si>
    <t>COR CATH W GRAFT - LIMA</t>
  </si>
  <si>
    <t>COR CATH W RT HEART CATH</t>
  </si>
  <si>
    <t>COR CATH W GFT &amp; RT HEART CATH</t>
  </si>
  <si>
    <t>COR CATH W LT HEART - COMPLETE</t>
  </si>
  <si>
    <t>COR CATH W LT HEART &amp; GRAFT</t>
  </si>
  <si>
    <t>COR CATH W LT &amp; RT HEART CATH</t>
  </si>
  <si>
    <t>COR CATH W LT&amp;RT HART CATH/GFT</t>
  </si>
  <si>
    <t xml:space="preserve">PERQ TRANSCATH CLOSURE PDA         </t>
  </si>
  <si>
    <t xml:space="preserve">PERQ TRANSCATH SEPTAL REDUXN       </t>
  </si>
  <si>
    <t>RT &amp; RETROGRADE LT CATH</t>
  </si>
  <si>
    <t>RT &amp; TRANSSEPTAL LT CATH INTACT SEPTUM</t>
  </si>
  <si>
    <t>RT &amp; TRANSSEPTAL LT CATH - SEPTAL DEFECT</t>
  </si>
  <si>
    <t xml:space="preserve">ASD/PFO/FONTAN FENESTRATION </t>
  </si>
  <si>
    <t>VSD CLOSURE</t>
  </si>
  <si>
    <t xml:space="preserve">RENAL ANGIOGRAPHY W/ HRT CATH </t>
  </si>
  <si>
    <t xml:space="preserve">ILIAC ANGIOGRAPHY W/ HRT CATH </t>
  </si>
  <si>
    <t>CARDIAC SAMPLING PRESS RT HEART OPEN</t>
  </si>
  <si>
    <t>CARDIAC SAMPLING PRESSUR LT HEART OP</t>
  </si>
  <si>
    <t>CARDIAC SAMPLING PRESSURE BILAT OPEN</t>
  </si>
  <si>
    <t>CARDIAC SAMPLING PRESS RT HEART PERQ</t>
  </si>
  <si>
    <t>CARDIAC SAMPLING PRESS LT HEART PERQ</t>
  </si>
  <si>
    <t>CARDIAC SAMPLING PRESSURE BILAT PERQ</t>
  </si>
  <si>
    <t>ICD-10 Procedure Code Description</t>
  </si>
  <si>
    <t xml:space="preserve">Code </t>
  </si>
  <si>
    <t xml:space="preserve">PRQ CARDIAC ANGIOPLAST 1 ART       </t>
  </si>
  <si>
    <t>PRQ TRANSLUMINAL CORONARY ANGIOPLASTY</t>
  </si>
  <si>
    <t xml:space="preserve">PRQ CARD ANGIO/ATHRECT 1 ART       </t>
  </si>
  <si>
    <t>PRQ TRANSLUMINAL CORONARY ATHERECTOMY</t>
  </si>
  <si>
    <t xml:space="preserve">PRQ CARD STENT W/ANGIO 1 VSL       </t>
  </si>
  <si>
    <t>PRQ TRANSCATHETER PLACEMENT OF INTRACORONOARY STENT(S)</t>
  </si>
  <si>
    <t xml:space="preserve">PRQ CARD STENT/ATH/ANGIO           </t>
  </si>
  <si>
    <t xml:space="preserve">PRQ REVASC BYP GRAFT 1 VSL         </t>
  </si>
  <si>
    <t>PRQ TRANSLUMINAL REVASCULARIZATION OF OR THROUGH CABG</t>
  </si>
  <si>
    <t xml:space="preserve">PRQ CARD REVASC MI 1 VSL           </t>
  </si>
  <si>
    <t xml:space="preserve">PRQ CARD REVASC CHRONIC 1VSL       </t>
  </si>
  <si>
    <t>PRQ TRANSLUMINAL REVASCULARIZATION OF CHRONIC TOTAL OCCLUSION</t>
  </si>
  <si>
    <t>PRQ TRANSLUMINAL CORONARY THROMBECTOMY, MECHANICAL</t>
  </si>
  <si>
    <t>THROMBOLYSIS, CORONARY</t>
  </si>
  <si>
    <t>THROMBOLYSIS, CORONARY; BY INTRAVENOUS INFUSION</t>
  </si>
  <si>
    <t>CORONARY STENT INS SING VESL</t>
  </si>
  <si>
    <t>PTCA BALLOON SINGLE VESSEL</t>
  </si>
  <si>
    <t xml:space="preserve">PERQ TRANSCATH PLCMT; 1 MAJ CA/BR  </t>
  </si>
  <si>
    <t>PRQ TRANSCATHETER PLACEMENT OF DRUG-ELUTING INTRACORONARY STENT(S)</t>
  </si>
  <si>
    <t>PERQ TL CORONARY ATHERECT; 1 MCA/BR</t>
  </si>
  <si>
    <t>PRQ TRANSLUMINAL CORONARY ATHERECTOMY, WITH DRUG-ELUTING INTERCORONARY STENT(S)</t>
  </si>
  <si>
    <t>PERQ TL REVISION OF/THRU CABG;1 VES</t>
  </si>
  <si>
    <t>PERQ TRANSLUMINAL REVASCULARIZATION OF OR THROUGH CABG</t>
  </si>
  <si>
    <t xml:space="preserve">PC TL REV AC TOT/SUBTOT OCCL 1 VES </t>
  </si>
  <si>
    <t>PERQ TL REV CHRN TOT OCCL; 1 VESSEL</t>
  </si>
  <si>
    <t>PERQ TRANSLUMINAL REVASCULARIZATION OF CHRONIC TOTAL OCCLUSION</t>
  </si>
  <si>
    <t>NON-DRUG ELUTING STENT SING VESL</t>
  </si>
  <si>
    <t>PULMONARY SINGLE VESSEL</t>
  </si>
  <si>
    <t xml:space="preserve">TRNSCATH RX INTRACOR STNT; 1 V     </t>
  </si>
  <si>
    <t>Code</t>
  </si>
  <si>
    <t>Dilate 1 Cor Art, Bifurc, w Drug-elut Intra, Open</t>
  </si>
  <si>
    <t>Dilation of 1 Cor Art with Drug-elut Intra, Open Approach</t>
  </si>
  <si>
    <t>Dilate of 1 Cor Art, Bifurc, with 2 Drug-elut, Open Approach</t>
  </si>
  <si>
    <t>Dilation of 1 Cor Art with 2 Drug-elut, Open Approach</t>
  </si>
  <si>
    <t>Dilate of 1 Cor Art, Bifurc, with 3 Drug-elut, Open Approach</t>
  </si>
  <si>
    <t>Dilation of 1 Cor Art with 3 Drug-elut, Open Approach</t>
  </si>
  <si>
    <t>Dilate of 1 Cor Art, Bifurc, with 4 Drug-elut, Open Approach</t>
  </si>
  <si>
    <t>Dilation of 1 Cor Art with 4 Drug-elut, Open Approach</t>
  </si>
  <si>
    <t>Dilate 1 Cor Art, Bifurc, w Intralum Dev, Open</t>
  </si>
  <si>
    <t>Dilation of 1 Cor Art with Intralum Dev, Open Approach</t>
  </si>
  <si>
    <t>Dilate 1 Cor Art, Bifurc, w 2 Intralum Dev, Open</t>
  </si>
  <si>
    <t>Dilation of 1 Cor Art with 2 Intralum Dev, Open Approach</t>
  </si>
  <si>
    <t>Dilate 1 Cor Art, Bifurc, w 3 Intralum Dev, Open</t>
  </si>
  <si>
    <t>Dilation of 1 Cor Art with 3 Intralum Dev, Open Approach</t>
  </si>
  <si>
    <t>Dilate 1 Cor Art, Bifurc, w 4+ Intralum Dev, Open</t>
  </si>
  <si>
    <t>Dilation of 1 Cor Art with 4+ Intralum Dev, Open Approach</t>
  </si>
  <si>
    <t>Dilate 1 Cor Art, Bifurc, w Radioact Intralum, Open</t>
  </si>
  <si>
    <t>Dilation of 1 Cor Art with Radioact Intralum, Open Approach</t>
  </si>
  <si>
    <t>Dilation of 1 Cor Art, Bifurc, Open Approach</t>
  </si>
  <si>
    <t>Dilation of Coronary Artery, One Artery, Open Approach</t>
  </si>
  <si>
    <t>Dilate 1 Cor Art, Bifurc, w Drug-elut Intra, Perc</t>
  </si>
  <si>
    <t>Dilation of 1 Cor Art with Drug-elut Intra, Perc Approach</t>
  </si>
  <si>
    <t>Dilate of 1 Cor Art, Bifurc, with 2 Drug-elut, Perc Approach</t>
  </si>
  <si>
    <t>Dilation of 1 Cor Art with 2 Drug-elut, Perc Approach</t>
  </si>
  <si>
    <t>Dilate of 1 Cor Art, Bifurc, with 3 Drug-elut, Perc Approach</t>
  </si>
  <si>
    <t>Dilation of 1 Cor Art with 3 Drug-elut, Perc Approach</t>
  </si>
  <si>
    <t>Dilate of 1 Cor Art, Bifurc, with 4 Drug-elut, Perc Approach</t>
  </si>
  <si>
    <t>Dilation of 1 Cor Art with 4 Drug-elut, Perc Approach</t>
  </si>
  <si>
    <t>Dilate 1 Cor Art, Bifurc, w Intralum Dev, Perc</t>
  </si>
  <si>
    <t>Dilation of 1 Cor Art with Intralum Dev, Perc Approach</t>
  </si>
  <si>
    <t>Dilate 1 Cor Art, Bifurc, w 2 Intralum Dev, Perc</t>
  </si>
  <si>
    <t>Dilation of 1 Cor Art with 2 Intralum Dev, Perc Approach</t>
  </si>
  <si>
    <t>Dilate 1 Cor Art, Bifurc, w 3 Intralum Dev, Perc</t>
  </si>
  <si>
    <t>Dilation of 1 Cor Art with 3 Intralum Dev, Perc Approach</t>
  </si>
  <si>
    <t>Dilate 1 Cor Art, Bifurc, w 4+ Intralum Dev, Perc</t>
  </si>
  <si>
    <t>Dilation of 1 Cor Art with 4+ Intralum Dev, Perc Approach</t>
  </si>
  <si>
    <t>Dilate 1 Cor Art, Bifurc, w Radioact Intralum, Perc</t>
  </si>
  <si>
    <t>Dilation of 1 Cor Art with Radioact Intralum, Perc Approach</t>
  </si>
  <si>
    <t>Dilation of 1 Cor Art, Bifurc, Perc Approach</t>
  </si>
  <si>
    <t>Dilation of Coronary Artery, One Artery, Perc Approach</t>
  </si>
  <si>
    <t>Dilate 1 Cor Art, Bifurc, w Drug-elut Intra, Perc Endo</t>
  </si>
  <si>
    <t>Dilate of 1 Cor Art with Drug-elut Intra, Perc Endo Approach</t>
  </si>
  <si>
    <t>Dilate 1 Cor Art, Bifurc, w 2 Drug-elut, Perc Endo</t>
  </si>
  <si>
    <t>Dilation of 1 Cor Art with 2 Drug-elut, Perc Endo Approach</t>
  </si>
  <si>
    <t>Dilate 1 Cor Art, Bifurc, w 3 Drug-elut, Perc Endo</t>
  </si>
  <si>
    <t>Dilation of 1 Cor Art with 3 Drug-elut, Perc Endo Approach</t>
  </si>
  <si>
    <t>Dilate 1 Cor Art, Bifurc, w 4 Drug-elut, Perc Endo</t>
  </si>
  <si>
    <t>Dilation of 1 Cor Art with 4 Drug-elut, Perc Endo Approach</t>
  </si>
  <si>
    <t>Dilate 1 Cor Art, Bifurc, w Intralum Dev, Perc Endo</t>
  </si>
  <si>
    <t>Dilation of 1 Cor Art with Intralum Dev, Perc Endo Approach</t>
  </si>
  <si>
    <t>Dilate 1 Cor Art, Bifurc, w 2 Intralum Dev, Perc Endo</t>
  </si>
  <si>
    <t>Dilate of 1 Cor Art with 2 Intralum Dev, Perc Endo Approach</t>
  </si>
  <si>
    <t>Dilate 1 Cor Art, Bifurc, w 3 Intralum Dev, Perc Endo</t>
  </si>
  <si>
    <t>Dilate of 1 Cor Art with 3 Intralum Dev, Perc Endo Approach</t>
  </si>
  <si>
    <t>Dilate 1 Cor Art, Bifurc, w 4+ Intralum Dev, Perc Endo</t>
  </si>
  <si>
    <t>Dilate of 1 Cor Art with 4+ Intralum Dev, Perc Endo Approach</t>
  </si>
  <si>
    <t>Dilate 1 Cor Art, Bifurc, w Radioact Intralum, Perc Endo</t>
  </si>
  <si>
    <t>Dilate 1 Cor Art w Radioact Intralum, Perc Endo</t>
  </si>
  <si>
    <t>Dilation of 1 Cor Art, Bifurc, Perc Endo Approach</t>
  </si>
  <si>
    <t>Dilation of Coronary Artery, One Artery, Perc Endo Approach</t>
  </si>
  <si>
    <t>Dilate 2 Cor Art, Bifurc, w Drug-elut Intra, Open</t>
  </si>
  <si>
    <t>Dilation of 2 Cor Art with Drug-elut Intra, Open Approach</t>
  </si>
  <si>
    <t>Dilate of 2 Cor Art, Bifurc, with 2 Drug-elut, Open Approach</t>
  </si>
  <si>
    <t>Dilation of 2 Cor Art with 2 Drug-elut, Open Approach</t>
  </si>
  <si>
    <t>Dilate of 2 Cor Art, Bifurc, with 3 Drug-elut, Open Approach</t>
  </si>
  <si>
    <t>Dilation of 2 Cor Art with 3 Drug-elut, Open Approach</t>
  </si>
  <si>
    <t>Dilate of 2 Cor Art, Bifurc, with 4 Drug-elut, Open Approach</t>
  </si>
  <si>
    <t>Dilation of 2 Cor Art with 4 Drug-elut, Open Approach</t>
  </si>
  <si>
    <t>Dilate 2 Cor Art, Bifurc, w Intralum Dev, Open</t>
  </si>
  <si>
    <t>Dilation of 2 Cor Art with Intralum Dev, Open Approach</t>
  </si>
  <si>
    <t>Dilate 2 Cor Art, Bifurc, w 2 Intralum Dev, Open</t>
  </si>
  <si>
    <t>Dilation of 2 Cor Art with 2 Intralum Dev, Open Approach</t>
  </si>
  <si>
    <t>Dilate 2 Cor Art, Bifurc, w 3 Intralum Dev, Open</t>
  </si>
  <si>
    <t>Dilation of 2 Cor Art with 3 Intralum Dev, Open Approach</t>
  </si>
  <si>
    <t>Dilate 2 Cor Art, Bifurc, w 4+ Intralum Dev, Open</t>
  </si>
  <si>
    <t>Dilation of 2 Cor Art with 4+ Intralum Dev, Open Approach</t>
  </si>
  <si>
    <t>Dilate 2 Cor Art, Bifurc, w Radioact Intralum, Open</t>
  </si>
  <si>
    <t>Dilation of 2 Cor Art with Radioact Intralum, Open Approach</t>
  </si>
  <si>
    <t>Dilation of 2 Cor Art, Bifurc, Open Approach</t>
  </si>
  <si>
    <t>Dilation of Coronary Artery, Two Arteries, Open Approach</t>
  </si>
  <si>
    <t>Dilate 2 Cor Art, Bifurc, w Drug-elut Intra, Perc</t>
  </si>
  <si>
    <t>Dilation of 2 Cor Art with Drug-elut Intra, Perc Approach</t>
  </si>
  <si>
    <t>Dilate of 2 Cor Art, Bifurc, with 2 Drug-elut, Perc Approach</t>
  </si>
  <si>
    <t>Dilation of 2 Cor Art with 2 Drug-elut, Perc Approach</t>
  </si>
  <si>
    <t>Dilate of 2 Cor Art, Bifurc, with 3 Drug-elut, Perc Approach</t>
  </si>
  <si>
    <t>Dilation of 2 Cor Art with 3 Drug-elut, Perc Approach</t>
  </si>
  <si>
    <t>Dilate of 2 Cor Art, Bifurc, with 4 Drug-elut, Perc Approach</t>
  </si>
  <si>
    <t>Dilation of 2 Cor Art with 4 Drug-elut, Perc Approach</t>
  </si>
  <si>
    <t>Dilate 2 Cor Art, Bifurc, w Intralum Dev, Perc</t>
  </si>
  <si>
    <t>Dilation of 2 Cor Art with Intralum Dev, Perc Approach</t>
  </si>
  <si>
    <t>Dilate 2 Cor Art, Bifurc, w 2 Intralum Dev, Perc</t>
  </si>
  <si>
    <t>Dilation of 2 Cor Art with 2 Intralum Dev, Perc Approach</t>
  </si>
  <si>
    <t>Dilate 2 Cor Art, Bifurc, w 3 Intralum Dev, Perc</t>
  </si>
  <si>
    <t>Dilation of 2 Cor Art with 3 Intralum Dev, Perc Approach</t>
  </si>
  <si>
    <t>Dilate 2 Cor Art, Bifurc, w 4+ Intralum Dev, Perc</t>
  </si>
  <si>
    <t>Dilation of 2 Cor Art with 4+ Intralum Dev, Perc Approach</t>
  </si>
  <si>
    <t>Dilate 2 Cor Art, Bifurc, w Radioact Intralum, Perc</t>
  </si>
  <si>
    <t>Dilation of 2 Cor Art with Radioact Intralum, Perc Approach</t>
  </si>
  <si>
    <t>Dilation of 2 Cor Art, Bifurc, Perc Approach</t>
  </si>
  <si>
    <t>Dilation of Coronary Artery, Two Arteries, Perc Approach</t>
  </si>
  <si>
    <t>Dilate 2 Cor Art, Bifurc, w Drug-elut Intra, Perc Endo</t>
  </si>
  <si>
    <t>Dilate of 2 Cor Art with Drug-elut Intra, Perc Endo Approach</t>
  </si>
  <si>
    <t>Dilate 2 Cor Art, Bifurc, w 2 Drug-elut, Perc Endo</t>
  </si>
  <si>
    <t>Dilation of 2 Cor Art with 2 Drug-elut, Perc Endo Approach</t>
  </si>
  <si>
    <t>Dilate 2 Cor Art, Bifurc, w 3 Drug-elut, Perc Endo</t>
  </si>
  <si>
    <t>Dilation of 2 Cor Art with 3 Drug-elut, Perc Endo Approach</t>
  </si>
  <si>
    <t>Dilate 2 Cor Art, Bifurc, w 4 Drug-elut, Perc Endo</t>
  </si>
  <si>
    <t>Dilation of 2 Cor Art with 4 Drug-elut, Perc Endo Approach</t>
  </si>
  <si>
    <t>Dilate 2 Cor Art, Bifurc, w Intralum Dev, Perc Endo</t>
  </si>
  <si>
    <t>Dilation of 2 Cor Art with Intralum Dev, Perc Endo Approach</t>
  </si>
  <si>
    <t>Dilate 2 Cor Art, Bifurc, w 2 Intralum Dev, Perc Endo</t>
  </si>
  <si>
    <t>Dilate of 2 Cor Art with 2 Intralum Dev, Perc Endo Approach</t>
  </si>
  <si>
    <t>Dilate 2 Cor Art, Bifurc, w 3 Intralum Dev, Perc Endo</t>
  </si>
  <si>
    <t>Dilate of 2 Cor Art with 3 Intralum Dev, Perc Endo Approach</t>
  </si>
  <si>
    <t>Dilate 2 Cor Art, Bifurc, w 4+ Intralum Dev, Perc Endo</t>
  </si>
  <si>
    <t>Dilate of 2 Cor Art with 4+ Intralum Dev, Perc Endo Approach</t>
  </si>
  <si>
    <t>Dilate 2 Cor Art, Bifurc, w Radioact Intralum, Perc Endo</t>
  </si>
  <si>
    <t>Dilate 2 Cor Art w Radioact Intralum, Perc Endo</t>
  </si>
  <si>
    <t>Dilation of 2 Cor Art, Bifurc, Perc Endo Approach</t>
  </si>
  <si>
    <t>Dilation of 2 Cor Art, Perc Endo Approach</t>
  </si>
  <si>
    <t>Dilate 3 Cor Art, Bifurc, w Drug-elut Intra, Open</t>
  </si>
  <si>
    <t>Dilation of 3 Cor Art with Drug-elut Intra, Open Approach</t>
  </si>
  <si>
    <t>Dilate of 3 Cor Art, Bifurc, with 2 Drug-elut, Open Approach</t>
  </si>
  <si>
    <t>Dilation of 3 Cor Art with 2 Drug-elut, Open Approach</t>
  </si>
  <si>
    <t>Dilate of 3 Cor Art, Bifurc, with 3 Drug-elut, Open Approach</t>
  </si>
  <si>
    <t>Dilation of 3 Cor Art with 3 Drug-elut, Open Approach</t>
  </si>
  <si>
    <t>Dilate of 3 Cor Art, Bifurc, with 4 Drug-elut, Open Approach</t>
  </si>
  <si>
    <t>Dilation of 3 Cor Art with 4 Drug-elut, Open Approach</t>
  </si>
  <si>
    <t>Dilate 3 Cor Art, Bifurc, w Intralum Dev, Open</t>
  </si>
  <si>
    <t>Dilation of 3 Cor Art with Intralum Dev, Open Approach</t>
  </si>
  <si>
    <t>Dilate 3 Cor Art, Bifurc, w 2 Intralum Dev, Open</t>
  </si>
  <si>
    <t>Dilation of 3 Cor Art with 2 Intralum Dev, Open Approach</t>
  </si>
  <si>
    <t>Dilate 3 Cor Art, Bifurc, w 3 Intralum Dev, Open</t>
  </si>
  <si>
    <t>Dilation of 3 Cor Art with 3 Intralum Dev, Open Approach</t>
  </si>
  <si>
    <t>Dilate 3 Cor Art, Bifurc, w 4+ Intralum Dev, Open</t>
  </si>
  <si>
    <t>Dilation of 3 Cor Art with 4+ Intralum Dev, Open Approach</t>
  </si>
  <si>
    <t>Dilate 3 Cor Art, Bifurc, w Radioact Intralum, Open</t>
  </si>
  <si>
    <t>Dilation of 3 Cor Art with Radioact Intralum, Open Approach</t>
  </si>
  <si>
    <t>Dilation of 3 Cor Art, Bifurc, Open Approach</t>
  </si>
  <si>
    <t>Dilation of Coronary Artery, Three Arteries, Open Approach</t>
  </si>
  <si>
    <t>Dilate 3 Cor Art, Bifurc, w Drug-elut Intra, Perc</t>
  </si>
  <si>
    <t>Dilation of 3 Cor Art with Drug-elut Intra, Perc Approach</t>
  </si>
  <si>
    <t>Dilate of 3 Cor Art, Bifurc, with 2 Drug-elut, Perc Approach</t>
  </si>
  <si>
    <t>Dilation of 3 Cor Art with 2 Drug-elut, Perc Approach</t>
  </si>
  <si>
    <t>Dilate of 3 Cor Art, Bifurc, with 3 Drug-elut, Perc Approach</t>
  </si>
  <si>
    <t>Dilation of 3 Cor Art with 3 Drug-elut, Perc Approach</t>
  </si>
  <si>
    <t>Dilate of 3 Cor Art, Bifurc, with 4 Drug-elut, Perc Approach</t>
  </si>
  <si>
    <t>Dilation of 3 Cor Art with 4 Drug-elut, Perc Approach</t>
  </si>
  <si>
    <t>Dilate 3 Cor Art, Bifurc, w Intralum Dev, Perc</t>
  </si>
  <si>
    <t>Dilation of 3 Cor Art with Intralum Dev, Perc Approach</t>
  </si>
  <si>
    <t>Dilate 3 Cor Art, Bifurc, w 2 Intralum Dev, Perc</t>
  </si>
  <si>
    <t>Dilation of 3 Cor Art with 2 Intralum Dev, Perc Approach</t>
  </si>
  <si>
    <t>Dilate 3 Cor Art, Bifurc, w 3 Intralum Dev, Perc</t>
  </si>
  <si>
    <t>Dilation of 3 Cor Art with 3 Intralum Dev, Perc Approach</t>
  </si>
  <si>
    <t>Dilate 3 Cor Art, Bifurc, w 4+ Intralum Dev, Perc</t>
  </si>
  <si>
    <t>Dilation of 3 Cor Art with 4+ Intralum Dev, Perc Approach</t>
  </si>
  <si>
    <t>Dilate 3 Cor Art, Bifurc, w Radioact Intralum, Perc</t>
  </si>
  <si>
    <t>Dilation of 3 Cor Art with Radioact Intralum, Perc Approach</t>
  </si>
  <si>
    <t>Dilation of 3 Cor Art, Bifurc, Perc Approach</t>
  </si>
  <si>
    <t>Dilation of Coronary Artery, Three Arteries, Perc Approach</t>
  </si>
  <si>
    <t>Dilate 3 Cor Art, Bifurc, w Drug-elut Intra, Perc Endo</t>
  </si>
  <si>
    <t>Dilate of 3 Cor Art with Drug-elut Intra, Perc Endo Approach</t>
  </si>
  <si>
    <t>Dilate 3 Cor Art, Bifurc, w 2 Drug-elut, Perc Endo</t>
  </si>
  <si>
    <t>Dilation of 3 Cor Art with 2 Drug-elut, Perc Endo Approach</t>
  </si>
  <si>
    <t>Dilate 3 Cor Art, Bifurc, w 3 Drug-elut, Perc Endo</t>
  </si>
  <si>
    <t>Dilation of 3 Cor Art with 3 Drug-elut, Perc Endo Approach</t>
  </si>
  <si>
    <t>Dilate 3 Cor Art, Bifurc, w 4 Drug-elut, Perc Endo</t>
  </si>
  <si>
    <t>Dilation of 3 Cor Art with 4 Drug-elut, Perc Endo Approach</t>
  </si>
  <si>
    <t>Dilate 3 Cor Art, Bifurc, w Intralum Dev, Perc Endo</t>
  </si>
  <si>
    <t>Dilation of 3 Cor Art with Intralum Dev, Perc Endo Approach</t>
  </si>
  <si>
    <t>Dilate 3 Cor Art, Bifurc, w 2 Intralum Dev, Perc Endo</t>
  </si>
  <si>
    <t>Dilate of 3 Cor Art with 2 Intralum Dev, Perc Endo Approach</t>
  </si>
  <si>
    <t>Dilate 3 Cor Art, Bifurc, w 3 Intralum Dev, Perc Endo</t>
  </si>
  <si>
    <t>Dilate of 3 Cor Art with 3 Intralum Dev, Perc Endo Approach</t>
  </si>
  <si>
    <t>Dilate 3 Cor Art, Bifurc, w 4+ Intralum Dev, Perc Endo</t>
  </si>
  <si>
    <t>Dilate of 3 Cor Art with 4+ Intralum Dev, Perc Endo Approach</t>
  </si>
  <si>
    <t>Dilate 3 Cor Art, Bifurc, w Radioact Intralum, Perc Endo</t>
  </si>
  <si>
    <t>Dilate 3 Cor Art w Radioact Intralum, Perc Endo</t>
  </si>
  <si>
    <t>Dilation of 3 Cor Art, Bifurc, Perc Endo Approach</t>
  </si>
  <si>
    <t>Dilation of 3 Cor Art, Perc Endo Approach</t>
  </si>
  <si>
    <t>Dilate 4+ Cor Art, Bifurc, w Drug-elut Intra, Open</t>
  </si>
  <si>
    <t>Dilation of 4+ Cor Art with Drug-elut Intra, Open Approach</t>
  </si>
  <si>
    <t>Dilate 4+ Cor Art, Bifurc, w 2 Drug-elut, Open</t>
  </si>
  <si>
    <t>Dilation of 4+ Cor Art with 2 Drug-elut, Open Approach</t>
  </si>
  <si>
    <t>Dilate 4+ Cor Art, Bifurc, w 3 Drug-elut, Open</t>
  </si>
  <si>
    <t>Dilation of 4+ Cor Art with 3 Drug-elut, Open Approach</t>
  </si>
  <si>
    <t>Dilate 4+ Cor Art, Bifurc, w 4 Drug-elut, Open</t>
  </si>
  <si>
    <t>Dilation of 4+ Cor Art with 4 Drug-elut, Open Approach</t>
  </si>
  <si>
    <t>Dilate 4+ Cor Art, Bifurc, w Intralum Dev, Open</t>
  </si>
  <si>
    <t>Dilation of 4+ Cor Art with Intralum Dev, Open Approach</t>
  </si>
  <si>
    <t>Dilate 4+ Cor Art, Bifurc, w 2 Intralum Dev, Open</t>
  </si>
  <si>
    <t>Dilation of 4+ Cor Art with 2 Intralum Dev, Open Approach</t>
  </si>
  <si>
    <t>Dilate 4+ Cor Art, Bifurc, w 3 Intralum Dev, Open</t>
  </si>
  <si>
    <t>Dilation of 4+ Cor Art with 3 Intralum Dev, Open Approach</t>
  </si>
  <si>
    <t>Dilate 4+ Cor Art, Bifurc, w 4+ Intralum Dev, Open</t>
  </si>
  <si>
    <t>Dilation of 4+ Cor Art with 4+ Intralum Dev, Open Approach</t>
  </si>
  <si>
    <t>Dilate 4+ Cor Art, Bifurc, w Radioact Intralum, Open</t>
  </si>
  <si>
    <t>Dilation of 4+ Cor Art with Radioact Intralum, Open Approach</t>
  </si>
  <si>
    <t>Dilation of 4+ Cor Art, Bifurc, Open Approach</t>
  </si>
  <si>
    <t>Dilation of 4+ Cor Art, Open Approach</t>
  </si>
  <si>
    <t>Dilate 4+ Cor Art, Bifurc, w Drug-elut Intra, Perc</t>
  </si>
  <si>
    <t>Dilation of 4+ Cor Art with Drug-elut Intra, Perc Approach</t>
  </si>
  <si>
    <t>Dilate 4+ Cor Art, Bifurc, w 2 Drug-elut, Perc</t>
  </si>
  <si>
    <t>Dilation of 4+ Cor Art with 2 Drug-elut, Perc Approach</t>
  </si>
  <si>
    <t>Dilate 4+ Cor Art, Bifurc, w 3 Drug-elut, Perc</t>
  </si>
  <si>
    <t>Dilation of 4+ Cor Art with 3 Drug-elut, Perc Approach</t>
  </si>
  <si>
    <t>Dilate 4+ Cor Art, Bifurc, w 4 Drug-elut, Perc</t>
  </si>
  <si>
    <t>Dilation of 4+ Cor Art with 4 Drug-elut, Perc Approach</t>
  </si>
  <si>
    <t>Dilate 4+ Cor Art, Bifurc, w Intralum Dev, Perc</t>
  </si>
  <si>
    <t>Dilation of 4+ Cor Art with Intralum Dev, Perc Approach</t>
  </si>
  <si>
    <t>Dilate 4+ Cor Art, Bifurc, w 2 Intralum Dev, Perc</t>
  </si>
  <si>
    <t>Dilation of 4+ Cor Art with 2 Intralum Dev, Perc Approach</t>
  </si>
  <si>
    <t>Dilate 4+ Cor Art, Bifurc, w 3 Intralum Dev, Perc</t>
  </si>
  <si>
    <t>Dilation of 4+ Cor Art with 3 Intralum Dev, Perc Approach</t>
  </si>
  <si>
    <t>Dilate 4+ Cor Art, Bifurc, w 4+ Intralum Dev, Perc</t>
  </si>
  <si>
    <t>Dilation of 4+ Cor Art with 4+ Intralum Dev, Perc Approach</t>
  </si>
  <si>
    <t>Dilate 4+ Cor Art, Bifurc, w Radioact Intralum, Perc</t>
  </si>
  <si>
    <t>Dilation of 4+ Cor Art with Radioact Intralum, Perc Approach</t>
  </si>
  <si>
    <t>Dilation of 4+ Cor Art, Bifurc, Perc Approach</t>
  </si>
  <si>
    <t>Dilation of 4+ Cor Art, Perc Approach</t>
  </si>
  <si>
    <t>Dilate 4+ Cor Art, Bifurc, w Drug-elut Intra, Perc Endo</t>
  </si>
  <si>
    <t>Dilate 4+ Cor Art w Drug-elut Intra, Perc Endo</t>
  </si>
  <si>
    <t>Dilate 4+ Cor Art, Bifurc, w 2 Drug-elut, Perc Endo</t>
  </si>
  <si>
    <t>Dilation of 4+ Cor Art with 2 Drug-elut, Perc Endo Approach</t>
  </si>
  <si>
    <t>Dilate 4+ Cor Art, Bifurc, w 3 Drug-elut, Perc Endo</t>
  </si>
  <si>
    <t>Dilation of 4+ Cor Art with 3 Drug-elut, Perc Endo Approach</t>
  </si>
  <si>
    <t>Dilate 4+ Cor Art, Bifurc, w 4 Drug-elut, Perc Endo</t>
  </si>
  <si>
    <t>Dilation of 4+ Cor Art with 4 Drug-elut, Perc Endo Approach</t>
  </si>
  <si>
    <t>Dilate 4+ Cor Art, Bifurc, w Intralum Dev, Perc Endo</t>
  </si>
  <si>
    <t>Dilation of 4+ Cor Art with Intralum Dev, Perc Endo Approach</t>
  </si>
  <si>
    <t>Dilate 4+ Cor Art, Bifurc, w 2 Intralum Dev, Perc Endo</t>
  </si>
  <si>
    <t>Dilate of 4+ Cor Art with 2 Intralum Dev, Perc Endo Approach</t>
  </si>
  <si>
    <t>Dilate 4+ Cor Art, Bifurc, w 3 Intralum Dev, Perc Endo</t>
  </si>
  <si>
    <t>Dilate of 4+ Cor Art with 3 Intralum Dev, Perc Endo Approach</t>
  </si>
  <si>
    <t>Dilate 4+ Cor Art, Bifurc, w 4+ Intralum Dev, Perc Endo</t>
  </si>
  <si>
    <t>Dilate 4+ Cor Art w 4+ Intralum Dev, Perc Endo</t>
  </si>
  <si>
    <t>Dilate 4+ Cor Art, Bifurc, w Radioact Intralum, Perc Endo</t>
  </si>
  <si>
    <t>Dilate 4+ Cor Art w Radioact Intralum, Perc Endo</t>
  </si>
  <si>
    <t>Dilation of 4+ Cor Art, Bifurc, Perc Endo Approach</t>
  </si>
  <si>
    <t>Dilation of 4+ Cor Art, Perc Endo Approach</t>
  </si>
  <si>
    <t>Extirpation of Matter from 1 Cor Art, Bifurc, Open Approach</t>
  </si>
  <si>
    <t>Extirpation of Matter from 1 Cor Art, Open Approach</t>
  </si>
  <si>
    <t>Extirpation of Matter from 1 Cor Art, Bifurc, Perc Approach</t>
  </si>
  <si>
    <t>Extirpation of Matter from 1 Cor Art, Perc Approach</t>
  </si>
  <si>
    <t>Extirpate matter from 1 Cor Art, Bifurc, Perc Endo</t>
  </si>
  <si>
    <t>Extirpation of Matter from 1 Cor Art, Perc Endo Approach</t>
  </si>
  <si>
    <t>Extirpation of Matter from 2 Cor Art, Bifurc, Open Approach</t>
  </si>
  <si>
    <t>Extirpation of Matter from 2 Cor Art, Open Approach</t>
  </si>
  <si>
    <t>Extirpation of Matter from 2 Cor Art, Bifurc, Perc Approach</t>
  </si>
  <si>
    <t>Extirpation of Matter from 2 Cor Art, Perc Approach</t>
  </si>
  <si>
    <t>Extirpate matter from 2 Cor Art, Bifurc, Perc Endo</t>
  </si>
  <si>
    <t>Extirpation of Matter from 2 Cor Art, Perc Endo Approach</t>
  </si>
  <si>
    <t>Extirpation of Matter from 3 Cor Art, Bifurc, Open Approach</t>
  </si>
  <si>
    <t>Extirpation of Matter from 3 Cor Art, Open Approach</t>
  </si>
  <si>
    <t>Extirpation of Matter from 3 Cor Art, Bifurc, Perc Approach</t>
  </si>
  <si>
    <t>Extirpation of Matter from 3 Cor Art, Perc Approach</t>
  </si>
  <si>
    <t>Extirpate matter from 3 Cor Art, Bifurc, Perc Endo</t>
  </si>
  <si>
    <t>Extirpation of Matter from 3 Cor Art, Perc Endo Approach</t>
  </si>
  <si>
    <t>Extirpation of Matter from 4+ Cor Art, Bifurc, Open Approach</t>
  </si>
  <si>
    <t>Extirpation of Matter from 4+ Cor Art, Open Approach</t>
  </si>
  <si>
    <t>Extirpation of Matter from 4+ Cor Art, Bifurc, Perc Approach</t>
  </si>
  <si>
    <t>Extirpation of Matter from 4+ Cor Art, Perc Approach</t>
  </si>
  <si>
    <t>Extirpate matter from 4+ Cor Art, Bifurc, Perc Endo</t>
  </si>
  <si>
    <t>Extirpation of Matter from 4+ Cor Art, Perc Endo Approach</t>
  </si>
  <si>
    <t>Introduction of Recomb Protein C into Coronary Art, Open</t>
  </si>
  <si>
    <t>Introduce Oth Thrombolytic in Coronary Art, Open</t>
  </si>
  <si>
    <t>Introduce Oth Therap Subst in Coronary Art, Open</t>
  </si>
  <si>
    <t>Introduce Oth Diagn Subst in Coronary Art, Open</t>
  </si>
  <si>
    <t>Introduce Platelet Inhibitor in Coronary Art, Open</t>
  </si>
  <si>
    <t>Introduction of Recomb Protein C into Coronary Art, Perc</t>
  </si>
  <si>
    <t>Introduce Oth Thrombolytic in Coronary Art, Perc</t>
  </si>
  <si>
    <t>Introduce Oth Therap Subst in Coronary Art, Perc</t>
  </si>
  <si>
    <t>Introduce Oth Diagn Subst in Coronary Art, Perc</t>
  </si>
  <si>
    <t>Introduce Platelet Inhibitor in Coronary Art, Perc</t>
  </si>
  <si>
    <t>Introduce Oth Therap Subst in Coronary Art, Perc Endo</t>
  </si>
  <si>
    <t>Introduction of Other Thrombolytic into Heart, Open Approach</t>
  </si>
  <si>
    <t>Introduction of Platelet Inhibitor into Heart, Open Approach</t>
  </si>
  <si>
    <t>Introduction of Other Thrombolytic into Heart, Perc Approach</t>
  </si>
  <si>
    <t>Introduction of Platelet Inhibitor into Heart, Perc Approach</t>
  </si>
  <si>
    <t>ICD-10 code</t>
  </si>
  <si>
    <t>Description</t>
  </si>
  <si>
    <t>0270046</t>
  </si>
  <si>
    <t>027004Z</t>
  </si>
  <si>
    <t>0270056</t>
  </si>
  <si>
    <t>027005Z</t>
  </si>
  <si>
    <t>0270066</t>
  </si>
  <si>
    <t>027006Z</t>
  </si>
  <si>
    <t>0270076</t>
  </si>
  <si>
    <t>027007Z</t>
  </si>
  <si>
    <t>02700D6</t>
  </si>
  <si>
    <t>02700DZ</t>
  </si>
  <si>
    <t>02700E6</t>
  </si>
  <si>
    <t>02700EZ</t>
  </si>
  <si>
    <t>02700F6</t>
  </si>
  <si>
    <t>02700FZ</t>
  </si>
  <si>
    <t>02700G6</t>
  </si>
  <si>
    <t>02700GZ</t>
  </si>
  <si>
    <t>02700T6</t>
  </si>
  <si>
    <t>02700TZ</t>
  </si>
  <si>
    <t>02700Z6</t>
  </si>
  <si>
    <t>02700ZZ</t>
  </si>
  <si>
    <t>0270356</t>
  </si>
  <si>
    <t>027035Z</t>
  </si>
  <si>
    <t>0270366</t>
  </si>
  <si>
    <t>027036Z</t>
  </si>
  <si>
    <t>0270376</t>
  </si>
  <si>
    <t>027037Z</t>
  </si>
  <si>
    <t>02703E6</t>
  </si>
  <si>
    <t>02703EZ</t>
  </si>
  <si>
    <t>02703F6</t>
  </si>
  <si>
    <t>02703FZ</t>
  </si>
  <si>
    <t>02703G6</t>
  </si>
  <si>
    <t>02703GZ</t>
  </si>
  <si>
    <t>0270456</t>
  </si>
  <si>
    <t>027045Z</t>
  </si>
  <si>
    <t>0270466</t>
  </si>
  <si>
    <t>027046Z</t>
  </si>
  <si>
    <t>0270476</t>
  </si>
  <si>
    <t>027047Z</t>
  </si>
  <si>
    <t>02704E6</t>
  </si>
  <si>
    <t>02704EZ</t>
  </si>
  <si>
    <t>02704F6</t>
  </si>
  <si>
    <t>02704FZ</t>
  </si>
  <si>
    <t>02704G6</t>
  </si>
  <si>
    <t>02704GZ</t>
  </si>
  <si>
    <t>0271046</t>
  </si>
  <si>
    <t>027104Z</t>
  </si>
  <si>
    <t>0271056</t>
  </si>
  <si>
    <t>027105Z</t>
  </si>
  <si>
    <t>0271066</t>
  </si>
  <si>
    <t>027106Z</t>
  </si>
  <si>
    <t>0271076</t>
  </si>
  <si>
    <t>027107Z</t>
  </si>
  <si>
    <t>02710D6</t>
  </si>
  <si>
    <t>02710DZ</t>
  </si>
  <si>
    <t>02710E6</t>
  </si>
  <si>
    <t>02710EZ</t>
  </si>
  <si>
    <t>02710F6</t>
  </si>
  <si>
    <t>02710FZ</t>
  </si>
  <si>
    <t>02710G6</t>
  </si>
  <si>
    <t>02710GZ</t>
  </si>
  <si>
    <t>02710T6</t>
  </si>
  <si>
    <t>02710TZ</t>
  </si>
  <si>
    <t>02710Z6</t>
  </si>
  <si>
    <t>02710ZZ</t>
  </si>
  <si>
    <t>0271356</t>
  </si>
  <si>
    <t>027135Z</t>
  </si>
  <si>
    <t>0271366</t>
  </si>
  <si>
    <t>027136Z</t>
  </si>
  <si>
    <t>0271376</t>
  </si>
  <si>
    <t>027137Z</t>
  </si>
  <si>
    <t>02713E6</t>
  </si>
  <si>
    <t>02713EZ</t>
  </si>
  <si>
    <t>02713F6</t>
  </si>
  <si>
    <t>02713FZ</t>
  </si>
  <si>
    <t>02713G6</t>
  </si>
  <si>
    <t>02713GZ</t>
  </si>
  <si>
    <t>0271456</t>
  </si>
  <si>
    <t>027145Z</t>
  </si>
  <si>
    <t>0271466</t>
  </si>
  <si>
    <t>027146Z</t>
  </si>
  <si>
    <t>0271476</t>
  </si>
  <si>
    <t>027147Z</t>
  </si>
  <si>
    <t>02714E6</t>
  </si>
  <si>
    <t>02714EZ</t>
  </si>
  <si>
    <t>02714F6</t>
  </si>
  <si>
    <t>02714FZ</t>
  </si>
  <si>
    <t>02714G6</t>
  </si>
  <si>
    <t>02714GZ</t>
  </si>
  <si>
    <t>0272046</t>
  </si>
  <si>
    <t>027204Z</t>
  </si>
  <si>
    <t>0272056</t>
  </si>
  <si>
    <t>027205Z</t>
  </si>
  <si>
    <t>0272066</t>
  </si>
  <si>
    <t>027206Z</t>
  </si>
  <si>
    <t>0272076</t>
  </si>
  <si>
    <t>027207Z</t>
  </si>
  <si>
    <t>02720D6</t>
  </si>
  <si>
    <t>02720DZ</t>
  </si>
  <si>
    <t>02720E6</t>
  </si>
  <si>
    <t>02720EZ</t>
  </si>
  <si>
    <t>02720F6</t>
  </si>
  <si>
    <t>02720FZ</t>
  </si>
  <si>
    <t>02720G6</t>
  </si>
  <si>
    <t>02720GZ</t>
  </si>
  <si>
    <t>02720T6</t>
  </si>
  <si>
    <t>02720TZ</t>
  </si>
  <si>
    <t>02720Z6</t>
  </si>
  <si>
    <t>02720ZZ</t>
  </si>
  <si>
    <t>0272356</t>
  </si>
  <si>
    <t>027235Z</t>
  </si>
  <si>
    <t>0272366</t>
  </si>
  <si>
    <t>027236Z</t>
  </si>
  <si>
    <t>0272376</t>
  </si>
  <si>
    <t>027237Z</t>
  </si>
  <si>
    <t>02723E6</t>
  </si>
  <si>
    <t>02723EZ</t>
  </si>
  <si>
    <t>02723F6</t>
  </si>
  <si>
    <t>02723FZ</t>
  </si>
  <si>
    <t>02723G6</t>
  </si>
  <si>
    <t>02723GZ</t>
  </si>
  <si>
    <t>0272456</t>
  </si>
  <si>
    <t>027245Z</t>
  </si>
  <si>
    <t>0272466</t>
  </si>
  <si>
    <t>027246Z</t>
  </si>
  <si>
    <t>0272476</t>
  </si>
  <si>
    <t>027247Z</t>
  </si>
  <si>
    <t>02724E6</t>
  </si>
  <si>
    <t>02724EZ</t>
  </si>
  <si>
    <t>02724F6</t>
  </si>
  <si>
    <t>02724FZ</t>
  </si>
  <si>
    <t>02724G6</t>
  </si>
  <si>
    <t>02724GZ</t>
  </si>
  <si>
    <t>0273046</t>
  </si>
  <si>
    <t>027304Z</t>
  </si>
  <si>
    <t>0273056</t>
  </si>
  <si>
    <t>027305Z</t>
  </si>
  <si>
    <t>0273066</t>
  </si>
  <si>
    <t>027306Z</t>
  </si>
  <si>
    <t>0273076</t>
  </si>
  <si>
    <t>027307Z</t>
  </si>
  <si>
    <t>02730D6</t>
  </si>
  <si>
    <t>02730DZ</t>
  </si>
  <si>
    <t>02730E6</t>
  </si>
  <si>
    <t>02730EZ</t>
  </si>
  <si>
    <t>02730F6</t>
  </si>
  <si>
    <t>02730FZ</t>
  </si>
  <si>
    <t>02730G6</t>
  </si>
  <si>
    <t>02730GZ</t>
  </si>
  <si>
    <t>02730T6</t>
  </si>
  <si>
    <t>02730TZ</t>
  </si>
  <si>
    <t>02730Z6</t>
  </si>
  <si>
    <t>02730ZZ</t>
  </si>
  <si>
    <t>0273356</t>
  </si>
  <si>
    <t>027335Z</t>
  </si>
  <si>
    <t>0273366</t>
  </si>
  <si>
    <t>027336Z</t>
  </si>
  <si>
    <t>0273376</t>
  </si>
  <si>
    <t>027337Z</t>
  </si>
  <si>
    <t>02733E6</t>
  </si>
  <si>
    <t>02733EZ</t>
  </si>
  <si>
    <t>02733F6</t>
  </si>
  <si>
    <t>02733FZ</t>
  </si>
  <si>
    <t>02733G6</t>
  </si>
  <si>
    <t>02733GZ</t>
  </si>
  <si>
    <t>0273456</t>
  </si>
  <si>
    <t>027345Z</t>
  </si>
  <si>
    <t>0273466</t>
  </si>
  <si>
    <t>027346Z</t>
  </si>
  <si>
    <t>0273476</t>
  </si>
  <si>
    <t>027347Z</t>
  </si>
  <si>
    <t>02734E6</t>
  </si>
  <si>
    <t>02734EZ</t>
  </si>
  <si>
    <t>02734F6</t>
  </si>
  <si>
    <t>02734FZ</t>
  </si>
  <si>
    <t>02734G6</t>
  </si>
  <si>
    <t>02734GZ</t>
  </si>
  <si>
    <t>02C00Z6</t>
  </si>
  <si>
    <t>02C00ZZ</t>
  </si>
  <si>
    <t>02C03Z6</t>
  </si>
  <si>
    <t>02C03ZZ</t>
  </si>
  <si>
    <t>02C04Z6</t>
  </si>
  <si>
    <t>02C04ZZ</t>
  </si>
  <si>
    <t>02C10Z6</t>
  </si>
  <si>
    <t>02C10ZZ</t>
  </si>
  <si>
    <t>02C13Z6</t>
  </si>
  <si>
    <t>02C13ZZ</t>
  </si>
  <si>
    <t>02C14Z6</t>
  </si>
  <si>
    <t>02C14ZZ</t>
  </si>
  <si>
    <t>02C20Z6</t>
  </si>
  <si>
    <t>02C20ZZ</t>
  </si>
  <si>
    <t>02C23Z6</t>
  </si>
  <si>
    <t>02C23ZZ</t>
  </si>
  <si>
    <t>02C24Z6</t>
  </si>
  <si>
    <t>02C24ZZ</t>
  </si>
  <si>
    <t>02C30Z6</t>
  </si>
  <si>
    <t>02C30ZZ</t>
  </si>
  <si>
    <t>02C33Z6</t>
  </si>
  <si>
    <t>02C33ZZ</t>
  </si>
  <si>
    <t>02C34Z6</t>
  </si>
  <si>
    <t>02C34ZZ</t>
  </si>
  <si>
    <t>3E07016</t>
  </si>
  <si>
    <t>3E07017</t>
  </si>
  <si>
    <t>3E070GC</t>
  </si>
  <si>
    <t>3E070KZ</t>
  </si>
  <si>
    <t>3E070PZ</t>
  </si>
  <si>
    <t>3E07316</t>
  </si>
  <si>
    <t>3E07317</t>
  </si>
  <si>
    <t>3E073GC</t>
  </si>
  <si>
    <t>3E073KZ</t>
  </si>
  <si>
    <t>3E073PZ</t>
  </si>
  <si>
    <t>3E074GC</t>
  </si>
  <si>
    <t>3E08017</t>
  </si>
  <si>
    <t>3E080PZ</t>
  </si>
  <si>
    <t>3E08317</t>
  </si>
  <si>
    <t>3E083PZ</t>
  </si>
  <si>
    <t xml:space="preserve">RT HEART CARDIAC CATH              </t>
  </si>
  <si>
    <t xml:space="preserve">LEFT HEART CARDIAC CATH            </t>
  </si>
  <si>
    <t xml:space="preserve">RT/LEFT HEART CARD CATH            </t>
  </si>
  <si>
    <t>ICD-9-CM Procedure Description</t>
  </si>
  <si>
    <t>ICD 9 codes:</t>
  </si>
  <si>
    <t>Codes</t>
  </si>
  <si>
    <t>CPT Codes</t>
  </si>
  <si>
    <t>Insertion of drug-eluting coronary artery stents</t>
  </si>
  <si>
    <t>Open chest coronary artery angioplasty</t>
  </si>
  <si>
    <t>Intracoronary artery thrombolytic infusion</t>
  </si>
  <si>
    <t>Insertion of non-drug-eluting coronary artery stent(s)</t>
  </si>
  <si>
    <t>Other removal of coronary artery obstruction</t>
  </si>
  <si>
    <t>Percutaneous transluminal coronary angioplasty [PTCA]</t>
  </si>
  <si>
    <t>Aortocoronary bypass for heart revascularization, not otherwise specified</t>
  </si>
  <si>
    <t> (Aorto)coronary bypass of one coronary artery</t>
  </si>
  <si>
    <t>(Aorto)coronary bypass of two coronary arteries</t>
  </si>
  <si>
    <t>Open Heart Valvuloplasty Without Replacement</t>
  </si>
  <si>
    <t>Open heart valvuloplasty without replacement, unspecified valve</t>
  </si>
  <si>
    <t>Open heart valvuloplasty of aortic valve without replacement</t>
  </si>
  <si>
    <t>Open heart valvuloplasty of mitral valve without replacement</t>
  </si>
  <si>
    <t>Open heart valvuloplasty of pulmonary valve without replacement</t>
  </si>
  <si>
    <t>Open heart valvuloplasty of tricuspid valve without replacement</t>
  </si>
  <si>
    <t>Open And Other Replacement Of Heart Valve</t>
  </si>
  <si>
    <t>Open and other replacement of aortic valve with tissue graft</t>
  </si>
  <si>
    <t>Open and other replacement of aortic valve</t>
  </si>
  <si>
    <t>Open and other replacement of unspecified heart valve</t>
  </si>
  <si>
    <t>Open and other replacement of mitral valve with tissue graft</t>
  </si>
  <si>
    <t>Open and other replacement of mitral valve</t>
  </si>
  <si>
    <t>Open and other replacement of pulmonary valve with tissue graft</t>
  </si>
  <si>
    <t>Open and other replacement of pulmonary valve</t>
  </si>
  <si>
    <t>Open and other replacement of tricuspid valve with tissue graft</t>
  </si>
  <si>
    <t>Open and other replacement of tricuspid valve</t>
  </si>
  <si>
    <t>Abdominal-coronary artery bypass</t>
  </si>
  <si>
    <t>(Aorto)coronary bypass of three coronary arteries</t>
  </si>
  <si>
    <t>(Aorto)coronary bypass of four or more coronary arteries</t>
  </si>
  <si>
    <t>Single internal mammary-coronary artery bypass</t>
  </si>
  <si>
    <t>Double internal mammary-coronary artery bypass</t>
  </si>
  <si>
    <t>Other bypass anastomosis for heart revascularization</t>
  </si>
  <si>
    <t>OPEN HEART SURGERY CODES</t>
  </si>
  <si>
    <t> Replacement of Aortic Valve with Autologous Tissue Substitute, Open Approach</t>
  </si>
  <si>
    <t> Replacement of Aortic Valve with Zooplastic Tissue, Open Approach</t>
  </si>
  <si>
    <t> Replacement of Aortic Valve with Synthetic Substitute, Open Approach</t>
  </si>
  <si>
    <t> Replacement of Aortic Valve with Nonautologous Tissue Substitute, Open Approach</t>
  </si>
  <si>
    <t> Replacement of Aortic Valve with Autologous Tissue Substitute, Percutaneous Endoscopic Approach</t>
  </si>
  <si>
    <t> Replacement of Aortic Valve with Zooplastic Tissue, Percutaneous Endoscopic Approach</t>
  </si>
  <si>
    <t> Replacement of Aortic Valve with Synthetic Substitute, Percutaneous Endoscopic Approach</t>
  </si>
  <si>
    <t> Replacement of Aortic Valve with Nonautologous Tissue Substitute, Percutaneous Endoscopic Approach</t>
  </si>
  <si>
    <t> Replacement of Mitral Valve with Autologous Tissue Substitute, Open Approach</t>
  </si>
  <si>
    <t> Replacement of Mitral Valve with Zooplastic Tissue, Open Approach</t>
  </si>
  <si>
    <t> Replacement of Mitral Valve with Synthetic Substitute, Open Approach</t>
  </si>
  <si>
    <t> Replacement of Mitral Valve with Nonautologous Tissue Substitute, Open Approach</t>
  </si>
  <si>
    <t> Replacement of Mitral Valve with Autologous Tissue Substitute, Percutaneous Endoscopic Approach</t>
  </si>
  <si>
    <t> Replacement of Mitral Valve with Zooplastic Tissue, Percutaneous Endoscopic Approach</t>
  </si>
  <si>
    <t> Replacement of Mitral Valve with Synthetic Substitute, Percutaneous Endoscopic Approach</t>
  </si>
  <si>
    <t> Replacement of Mitral Valve with Nonautologous Tissue Substitute, Percutaneous Endoscopic Approach</t>
  </si>
  <si>
    <t> Replacement of Pulmonary Valve with Autologous Tissue Substitute, Open Approach</t>
  </si>
  <si>
    <t> Replacement of Pulmonary Valve with Zooplastic Tissue, Open Approach</t>
  </si>
  <si>
    <t> Replacement of Pulmonary Valve with Synthetic Substitute, Open Approach</t>
  </si>
  <si>
    <t> Replacement of Pulmonary Valve with Nonautologous Tissue Substitute, Open Approach</t>
  </si>
  <si>
    <t> Replacement of Pulmonary Valve with Autologous Tissue Substitute, Percutaneous Endoscopic Approach</t>
  </si>
  <si>
    <t> Replacement of Pulmonary Valve with Zooplastic Tissue, Percutaneous Endoscopic Approach</t>
  </si>
  <si>
    <t> Replacement of Pulmonary Valve with Synthetic Substitute, Percutaneous Endoscopic Approach</t>
  </si>
  <si>
    <t> Replacement of Pulmonary Valve with Nonautologous Tissue Substitute, Percutaneous Endoscopic Approa</t>
  </si>
  <si>
    <t> Replacement of Tricuspid Valve with Autologous Tissue Substitute, Open Approach</t>
  </si>
  <si>
    <t> Replacement of Tricuspid Valve with Zooplastic Tissue, Open Approach</t>
  </si>
  <si>
    <t> Replacement of Tricuspid Valve with Synthetic Substitute, Open Approach</t>
  </si>
  <si>
    <t> Replacement of Tricuspid Valve with Nonautologous Tissue Substitute, Open Approach</t>
  </si>
  <si>
    <t> Replacement of Tricuspid Valve with Autologous Tissue Substitute, Percutaneous Endoscopic Approach</t>
  </si>
  <si>
    <t> Replacement of Tricuspid Valve with Zooplastic Tissue, Percutaneous Endoscopic Approach</t>
  </si>
  <si>
    <t> Replacement of Tricuspid Valve with Synthetic Substitute, Percutaneous Endoscopic Approach</t>
  </si>
  <si>
    <t> Replacement of Tricuspid Valve with Nonautologous Tissue Substitute, Percutaneous Endoscopic Approa</t>
  </si>
  <si>
    <t> Dilation of Aortic Valve with Drug-eluting Intraluminal Device, Open Approach</t>
  </si>
  <si>
    <t> Dilation of Aortic Valve with Intraluminal Device, Open Approach</t>
  </si>
  <si>
    <t> Dilation of Aortic Valve, Open Approach</t>
  </si>
  <si>
    <t> Release Aortic Valve, Open Approach</t>
  </si>
  <si>
    <t> Repair Aortic Valve, Open Approach</t>
  </si>
  <si>
    <t> Dilation of Mitral Valve with Drug-eluting Intraluminal Device, Open Approach</t>
  </si>
  <si>
    <t> Dilation of Mitral Valve with Intraluminal Device, Open Approach</t>
  </si>
  <si>
    <t> Dilation of Mitral Valve, Open Approach</t>
  </si>
  <si>
    <t> Release Mitral Valve, Open Approach</t>
  </si>
  <si>
    <t> Repair Mitral Valve, Open Approach</t>
  </si>
  <si>
    <t> Restriction of Mitral Valve, Open Approach</t>
  </si>
  <si>
    <t> Dilation of Pulmonary Valve with Drug-eluting Intraluminal Device, Open Approach</t>
  </si>
  <si>
    <t> Dilation of Pulmonary Valve with Intraluminal Device, Open Approach</t>
  </si>
  <si>
    <t> Dilation of Pulmonary Valve, Open Approach</t>
  </si>
  <si>
    <t> Release Pulmonary Valve, Open Approach</t>
  </si>
  <si>
    <t> Repair Pulmonary Valve, Open Approach</t>
  </si>
  <si>
    <t> Dilation of Tricuspid Valve with Drug-eluting Intraluminal Device, Open Approach</t>
  </si>
  <si>
    <t> Dilation of Tricuspid Valve with Intraluminal Device, Open Approach</t>
  </si>
  <si>
    <t> Dilation of Tricuspid Valve, Open Approach</t>
  </si>
  <si>
    <t> Release Tricuspid Valve, Open Approach</t>
  </si>
  <si>
    <t> Repair Tricuspid Valve, Open Approach</t>
  </si>
  <si>
    <t> Replacement of Aortic Valve using Zooplastic Tissue, Rapid Deployment Technique, Open Approach, New</t>
  </si>
  <si>
    <t> Replacement of Aortic Valve using Zooplastic Tissue, Rapid Deployment Technique, Percutaneous Endos</t>
  </si>
  <si>
    <t> Replacement of Mitral Valve with Autologous Tissue Substitute, Percutaneous Approach</t>
  </si>
  <si>
    <t> Replacement of Mitral Valve with Zooplastic Tissue, Percutaneous Approach</t>
  </si>
  <si>
    <t> Replacement of Mitral Valve with Nonautologous Tissue Substitute, Percutaneous Approach</t>
  </si>
  <si>
    <t> Replacement of Mitral Valve with Synthetic Substitute, Percutaneous Approach</t>
  </si>
  <si>
    <t> Replacement of Tricuspid Valve with Autologous Tissue Substitute, Percutaneous Approach</t>
  </si>
  <si>
    <t> Replacement of Tricuspid Valve with Zooplastic Tissue, Percutaneous Approach</t>
  </si>
  <si>
    <t> Replacement of Tricuspid Valve with Nonautologous Tissue Substitute, Percutaneous Approach</t>
  </si>
  <si>
    <t> Replacement of Tricuspid Valve with Synthetic Substitute, Percutaneous Approach</t>
  </si>
  <si>
    <t> Bypass Coronary Artery, One Artery from Coronary Artery with Autologous Venous Tissue, Open Approac</t>
  </si>
  <si>
    <t> Bypass Coronary Artery, One Artery from Coronary Artery with Autologous Arterial Tissue, Open Appro</t>
  </si>
  <si>
    <t> Bypass Coronary Artery, One Artery from Coronary Artery with Synthetic Substitute, Open Approach</t>
  </si>
  <si>
    <t xml:space="preserve"> Bypass Coronary Artery, One Artery from Coronary Artery with Nonautologous Tissue Substitute, Open </t>
  </si>
  <si>
    <t> Bypass Coronary Artery, One Artery from Coronary Artery, Open Approach</t>
  </si>
  <si>
    <t> Bypass Coronary Artery, One Artery from Coronary Artery with Autologous Venous Tissue, Percutaneous</t>
  </si>
  <si>
    <t> Bypass Coronary Artery, One Artery from Coronary Artery with Autologous Arterial Tissue, Percutaneo</t>
  </si>
  <si>
    <t> Bypass Coronary Artery, One Artery from Coronary Artery with Synthetic Substitute, Percutaneous End</t>
  </si>
  <si>
    <t> Bypass Coronary Artery, One Artery from Coronary Artery with Nonautologous Tissue Substitute, Percu</t>
  </si>
  <si>
    <t> Bypass Coronary Artery, One Artery from Coronary Artery, Percutaneous Endoscopic Approach</t>
  </si>
  <si>
    <t xml:space="preserve"> Bypass Coronary Artery, One Artery from Aorta with Zooplastic Tissue, Open Approach</t>
  </si>
  <si>
    <t xml:space="preserve"> Bypass Coronary Artery, One Artery from Aorta with Autologous Venous Tissue, Open Approach</t>
  </si>
  <si>
    <t xml:space="preserve"> Bypass Coronary Artery, One Artery from Aorta with Autologous Arterial Tissue, Open Approach</t>
  </si>
  <si>
    <t xml:space="preserve"> Bypass Coronary Artery, One Artery from Aorta with Synthetic Substitute, Open Approach</t>
  </si>
  <si>
    <t xml:space="preserve"> Bypass Coronary Artery, One Artery from Aorta with Nonautologous Tissue Substitute, Open Approach</t>
  </si>
  <si>
    <t xml:space="preserve"> Bypass Coronary Artery, One Artery from Aorta with Zooplastic Tissue, Percutaneous Endoscopic Appro</t>
  </si>
  <si>
    <t xml:space="preserve"> Bypass Coronary Artery, One Artery from Aorta with Autologous Venous Tissue, Percutaneous Endoscopi</t>
  </si>
  <si>
    <t xml:space="preserve"> Bypass Coronary Artery, One Artery from Aorta with Autologous Arterial Tissue, Percutaneous Endosco</t>
  </si>
  <si>
    <t xml:space="preserve"> Bypass Coronary Artery, One Artery from Aorta with Synthetic Substitute, Percutaneous Endoscopic Ap</t>
  </si>
  <si>
    <t xml:space="preserve"> Bypass Coronary Artery, One Artery from Aorta with Nonautologous Tissue Substitute, Percutaneous En</t>
  </si>
  <si>
    <t xml:space="preserve"> Bypass Coronary Artery, Two Arteries from Aorta with Zooplastic Tissue, Open Approach</t>
  </si>
  <si>
    <t xml:space="preserve"> Bypass Coronary Artery, Two Arteries from Aorta with Autologous Venous Tissue, Open Approach</t>
  </si>
  <si>
    <t xml:space="preserve"> Bypass Coronary Artery, Two Arteries from Aorta with Autologous Arterial Tissue, Open Approach</t>
  </si>
  <si>
    <t xml:space="preserve"> Bypass Coronary Artery, Two Arteries from Aorta with Synthetic Substitute, Open Approach</t>
  </si>
  <si>
    <t xml:space="preserve"> Bypass Coronary Artery, Two Arteries from Aorta with Nonautologous Tissue Substitute, Open Approach</t>
  </si>
  <si>
    <t xml:space="preserve"> Bypass Coronary Artery, Two Arteries from Aorta with Zooplastic Tissue, Percutaneous Endoscopic App</t>
  </si>
  <si>
    <t xml:space="preserve"> Bypass Coronary Artery, Two Arteries from Aorta with Autologous Venous Tissue, Percutaneous Endosco</t>
  </si>
  <si>
    <t xml:space="preserve"> Bypass Coronary Artery, Two Arteries from Aorta with Autologous Arterial Tissue, Percutaneous Endos</t>
  </si>
  <si>
    <t xml:space="preserve"> Bypass Coronary Artery, Two Arteries from Aorta with Synthetic Substitute, Percutaneous Endoscopic </t>
  </si>
  <si>
    <t xml:space="preserve"> Bypass Coronary Artery, Two Arteries from Aorta with Nonautologous Tissue Substitute, Percutaneous </t>
  </si>
  <si>
    <t xml:space="preserve"> Bypass Coronary Artery, Three Arteries from Aorta with Zooplastic Tissue, Open Approach</t>
  </si>
  <si>
    <t xml:space="preserve"> Bypass Coronary Artery, Three Arteries from Aorta with Autologous Venous Tissue, Open Approach</t>
  </si>
  <si>
    <t xml:space="preserve"> Bypass Coronary Artery, Three Arteries from Aorta with Autologous Arterial Tissue, Open Approach</t>
  </si>
  <si>
    <t xml:space="preserve"> Bypass Coronary Artery, Three Arteries from Aorta with Synthetic Substitute, Open Approach</t>
  </si>
  <si>
    <t xml:space="preserve"> Bypass Coronary Artery, Three Arteries from Aorta with Nonautologous Tissue Substitute, Open Approa</t>
  </si>
  <si>
    <t xml:space="preserve"> Bypass Coronary Artery, Three Arteries from Aorta with Zooplastic Tissue, Percutaneous Endoscopic A</t>
  </si>
  <si>
    <t xml:space="preserve"> Bypass Coronary Artery, Three Arteries from Aorta with Autologous Venous Tissue, Percutaneous Endos</t>
  </si>
  <si>
    <t xml:space="preserve"> Bypass Coronary Artery, Three Arteries from Aorta with Autologous Arterial Tissue, Percutaneous End</t>
  </si>
  <si>
    <t xml:space="preserve"> Bypass Coronary Artery, Three Arteries from Aorta with Synthetic Substitute, Percutaneous Endoscopi</t>
  </si>
  <si>
    <t xml:space="preserve"> Bypass Coronary Artery, Three Arteries from Aorta with Nonautologous Tissue Substitute, Percutaneou</t>
  </si>
  <si>
    <t xml:space="preserve"> Bypass Coronary Artery, Four or More Arteries from Aorta with Zooplastic Tissue, Open Approach</t>
  </si>
  <si>
    <t xml:space="preserve"> Bypass Coronary Artery, Four or More Arteries from Aorta with Autologous Venous Tissue, Open Approa</t>
  </si>
  <si>
    <t xml:space="preserve"> Bypass Coronary Artery, Four or More Arteries from Aorta with Autologous Arterial Tissue, Open Appr</t>
  </si>
  <si>
    <t xml:space="preserve"> Bypass Coronary Artery, Four or More Arteries from Aorta with Synthetic Substitute, Open Approach</t>
  </si>
  <si>
    <t xml:space="preserve"> Bypass Coronary Artery, Four or More Arteries from Aorta with Nonautologous Tissue Substitute, Open</t>
  </si>
  <si>
    <t xml:space="preserve"> Bypass Coronary Artery, Four or More Arteries from Aorta with Zooplastic Tissue, Percutaneous Endos</t>
  </si>
  <si>
    <t xml:space="preserve"> Bypass Coronary Artery, Four or More Arteries from Aorta with Autologous Venous Tissue, Percutaneou</t>
  </si>
  <si>
    <t xml:space="preserve"> Bypass Coronary Artery, Four or More Arteries from Aorta with Autologous Arterial Tissue, Percutane</t>
  </si>
  <si>
    <t xml:space="preserve"> Bypass Coronary Artery, Four or More Arteries from Aorta with Synthetic Substitute, Percutaneous En</t>
  </si>
  <si>
    <t xml:space="preserve"> Bypass Coronary Artery, Four or More Arteries from Aorta with Nonautologous Tissue Substitute, Perc</t>
  </si>
  <si>
    <t xml:space="preserve"> Bypass Coronary Artery, One Artery from Right Internal Mammary with Zooplastic Tissue, Open Approac</t>
  </si>
  <si>
    <t xml:space="preserve"> Bypass Coronary Artery, One Artery from Left Internal Mammary with Zooplastic Tissue, Open Approach</t>
  </si>
  <si>
    <t xml:space="preserve"> Bypass Coronary Artery, One Artery from Thoracic Artery with Zooplastic Tissue, Open Approach</t>
  </si>
  <si>
    <t xml:space="preserve"> Bypass Coronary Artery, One Artery from Right Internal Mammary with Autologous Venous Tissue, Open </t>
  </si>
  <si>
    <t xml:space="preserve"> Bypass Coronary Artery, One Artery from Left Internal Mammary with Autologous Venous Tissue, Open A</t>
  </si>
  <si>
    <t xml:space="preserve"> Bypass Coronary Artery, One Artery from Thoracic Artery with Autologous Venous Tissue, Open Approac</t>
  </si>
  <si>
    <t xml:space="preserve"> Bypass Coronary Artery, One Artery from Right Internal Mammary with Autologous Arterial Tissue, Ope</t>
  </si>
  <si>
    <t xml:space="preserve"> Bypass Coronary Artery, One Artery from Left Internal Mammary with Autologous Arterial Tissue, Open</t>
  </si>
  <si>
    <t xml:space="preserve"> Bypass Coronary Artery, One Artery from Thoracic Artery with Autologous Arterial Tissue, Open Appro</t>
  </si>
  <si>
    <t xml:space="preserve"> Bypass Coronary Artery, One Artery from Right Internal Mammary with Synthetic Substitute, Open Appr</t>
  </si>
  <si>
    <t xml:space="preserve"> Bypass Coronary Artery, One Artery from Left Internal Mammary with Synthetic Substitute, Open Appro</t>
  </si>
  <si>
    <t xml:space="preserve"> Bypass Coronary Artery, One Artery from Thoracic Artery with Synthetic Substitute, Open Approach</t>
  </si>
  <si>
    <t xml:space="preserve"> Bypass Coronary Artery, One Artery from Right Internal Mammary with Nonautologous Tissue Substitute</t>
  </si>
  <si>
    <t xml:space="preserve"> Bypass Coronary Artery, One Artery from Left Internal Mammary with Nonautologous Tissue Substitute,</t>
  </si>
  <si>
    <t xml:space="preserve"> Bypass Coronary Artery, One Artery from Thoracic Artery with Nonautologous Tissue Substitute, Open </t>
  </si>
  <si>
    <t xml:space="preserve"> Bypass Coronary Artery, One Artery from Right Internal Mammary, Open Approach</t>
  </si>
  <si>
    <t xml:space="preserve"> Bypass Coronary Artery, One Artery from Left Internal Mammary, Open Approach</t>
  </si>
  <si>
    <t xml:space="preserve"> Bypass Coronary Artery, One Artery from Thoracic Artery, Open Approach</t>
  </si>
  <si>
    <t xml:space="preserve"> Bypass Coronary Artery, One Artery from Right Internal Mammary with Zooplastic Tissue, Percutaneous</t>
  </si>
  <si>
    <t xml:space="preserve"> Bypass Coronary Artery, One Artery from Left Internal Mammary with Zooplastic Tissue, Percutaneous </t>
  </si>
  <si>
    <t xml:space="preserve"> Bypass Coronary Artery, One Artery from Thoracic Artery with Zooplastic Tissue, Percutaneous Endosc</t>
  </si>
  <si>
    <t xml:space="preserve"> Bypass Coronary Artery, One Artery from Right Internal Mammary with Autologous Venous Tissue, Percu</t>
  </si>
  <si>
    <t xml:space="preserve"> Bypass Coronary Artery, One Artery from Left Internal Mammary with Autologous Venous Tissue, Percut</t>
  </si>
  <si>
    <t xml:space="preserve"> Bypass Coronary Artery, One Artery from Thoracic Artery with Autologous Venous Tissue, Percutaneous</t>
  </si>
  <si>
    <t xml:space="preserve"> Bypass Coronary Artery, One Artery from Right Internal Mammary with Autologous Arterial Tissue, Per</t>
  </si>
  <si>
    <t xml:space="preserve"> Bypass Coronary Artery, One Artery from Left Internal Mammary with Autologous Arterial Tissue, Perc</t>
  </si>
  <si>
    <t xml:space="preserve"> Bypass Coronary Artery, One Artery from Thoracic Artery with Autologous Arterial Tissue, Percutaneo</t>
  </si>
  <si>
    <t xml:space="preserve"> Bypass Coronary Artery, One Artery from Right Internal Mammary with Synthetic Substitute, Percutane</t>
  </si>
  <si>
    <t xml:space="preserve"> Bypass Coronary Artery, One Artery from Left Internal Mammary with Synthetic Substitute, Percutaneo</t>
  </si>
  <si>
    <t xml:space="preserve"> Bypass Coronary Artery, One Artery from Thoracic Artery with Synthetic Substitute, Percutaneous End</t>
  </si>
  <si>
    <t xml:space="preserve"> Bypass Coronary Artery, One Artery from Thoracic Artery with Nonautologous Tissue Substitute, Percu</t>
  </si>
  <si>
    <t xml:space="preserve"> Bypass Coronary Artery, One Artery from Right Internal Mammary, Percutaneous Endoscopic Approach</t>
  </si>
  <si>
    <t xml:space="preserve"> Bypass Coronary Artery, One Artery from Left Internal Mammary, Percutaneous Endoscopic Approach</t>
  </si>
  <si>
    <t xml:space="preserve"> Bypass Coronary Artery, One Artery from Thoracic Artery, Percutaneous Endoscopic Approach</t>
  </si>
  <si>
    <t xml:space="preserve"> Bypass Coronary Artery, Two Arteries from Right Internal Mammary with Zooplastic Tissue, Open Appro</t>
  </si>
  <si>
    <t xml:space="preserve"> Bypass Coronary Artery, Two Arteries from Left Internal Mammary with Zooplastic Tissue, Open Approa</t>
  </si>
  <si>
    <t xml:space="preserve"> Bypass Coronary Artery, Two Arteries from Thoracic Artery with Zooplastic Tissue, Open Approach</t>
  </si>
  <si>
    <t xml:space="preserve"> Bypass Coronary Artery, Two Arteries from Right Internal Mammary with Autologous Venous Tissue, Ope</t>
  </si>
  <si>
    <t xml:space="preserve"> Bypass Coronary Artery, Two Arteries from Left Internal Mammary with Autologous Venous Tissue, Open</t>
  </si>
  <si>
    <t xml:space="preserve"> Bypass Coronary Artery, Two Arteries from Thoracic Artery with Autologous Venous Tissue, Open Appro</t>
  </si>
  <si>
    <t xml:space="preserve"> Bypass Coronary Artery, Two Arteries from Right Internal Mammary with Autologous Arterial Tissue, O</t>
  </si>
  <si>
    <t xml:space="preserve"> Bypass Coronary Artery, Two Arteries from Left Internal Mammary with Autologous Arterial Tissue, Op</t>
  </si>
  <si>
    <t xml:space="preserve"> Bypass Coronary Artery, Two Arteries from Thoracic Artery with Autologous Arterial Tissue, Open App</t>
  </si>
  <si>
    <t xml:space="preserve"> Bypass Coronary Artery, Two Arteries from Right Internal Mammary with Synthetic Substitute, Open Ap</t>
  </si>
  <si>
    <t xml:space="preserve"> Bypass Coronary Artery, Two Arteries from Left Internal Mammary with Synthetic Substitute, Open App</t>
  </si>
  <si>
    <t xml:space="preserve"> Bypass Coronary Artery, Two Arteries from Thoracic Artery with Synthetic Substitute, Open Approach</t>
  </si>
  <si>
    <t xml:space="preserve"> Bypass Coronary Artery, Two Arteries from Right Internal Mammary with Nonautologous Tissue Substitu</t>
  </si>
  <si>
    <t xml:space="preserve"> Bypass Coronary Artery, Two Arteries from Left Internal Mammary with Nonautologous Tissue Substitut</t>
  </si>
  <si>
    <t xml:space="preserve"> Bypass Coronary Artery, Two Arteries from Thoracic Artery with Nonautologous Tissue Substitute, Ope</t>
  </si>
  <si>
    <t xml:space="preserve"> Bypass Coronary Artery, Two Arteries from Right Internal Mammary, Open Approach</t>
  </si>
  <si>
    <t xml:space="preserve"> Bypass Coronary Artery, Two Arteries from Left Internal Mammary, Open Approach</t>
  </si>
  <si>
    <t xml:space="preserve"> Bypass Coronary Artery, Two Arteries from Thoracic Artery, Open Approach</t>
  </si>
  <si>
    <t xml:space="preserve"> Bypass Coronary Artery, Two Arteries from Right Internal Mammary with Zooplastic Tissue, Percutaneo</t>
  </si>
  <si>
    <t xml:space="preserve"> Bypass Coronary Artery, Two Arteries from Left Internal Mammary with Zooplastic Tissue, Percutaneou</t>
  </si>
  <si>
    <t xml:space="preserve"> Bypass Coronary Artery, Two Arteries from Thoracic Artery with Zooplastic Tissue, Percutaneous Endo</t>
  </si>
  <si>
    <t xml:space="preserve"> Bypass Coronary Artery, Two Arteries from Right Internal Mammary with Autologous Venous Tissue, Per</t>
  </si>
  <si>
    <t xml:space="preserve"> Bypass Coronary Artery, Two Arteries from Left Internal Mammary with Autologous Venous Tissue, Perc</t>
  </si>
  <si>
    <t xml:space="preserve"> Bypass Coronary Artery, Two Arteries from Thoracic Artery with Autologous Venous Tissue, Percutaneo</t>
  </si>
  <si>
    <t xml:space="preserve"> Bypass Coronary Artery, Two Arteries from Right Internal Mammary with Autologous Arterial Tissue, P</t>
  </si>
  <si>
    <t xml:space="preserve"> Bypass Coronary Artery, Two Arteries from Left Internal Mammary with Autologous Arterial Tissue, Pe</t>
  </si>
  <si>
    <t xml:space="preserve"> Bypass Coronary Artery, Two Arteries from Thoracic Artery with Autologous Arterial Tissue, Percutan</t>
  </si>
  <si>
    <t xml:space="preserve"> Bypass Coronary Artery, Two Arteries from Right Internal Mammary with Synthetic Substitute, Percuta</t>
  </si>
  <si>
    <t xml:space="preserve"> Bypass Coronary Artery, Two Arteries from Left Internal Mammary with Synthetic Substitute, Percutan</t>
  </si>
  <si>
    <t xml:space="preserve"> Bypass Coronary Artery, Two Arteries from Thoracic Artery with Synthetic Substitute, Percutaneous E</t>
  </si>
  <si>
    <t xml:space="preserve"> Bypass Coronary Artery, Two Arteries from Thoracic Artery with Nonautologous Tissue Substitute, Per</t>
  </si>
  <si>
    <t xml:space="preserve"> Bypass Coronary Artery, Two Arteries from Right Internal Mammary, Percutaneous Endoscopic Approach</t>
  </si>
  <si>
    <t xml:space="preserve"> Bypass Coronary Artery, Two Arteries from Left Internal Mammary, Percutaneous Endoscopic Approach</t>
  </si>
  <si>
    <t xml:space="preserve"> Bypass Coronary Artery, Two Arteries from Thoracic Artery, Percutaneous Endoscopic Approach</t>
  </si>
  <si>
    <t xml:space="preserve"> Bypass Coronary Artery, Three Arteries from Thoracic Artery with Zooplastic Tissue, Open Approach</t>
  </si>
  <si>
    <t xml:space="preserve"> Bypass Coronary Artery, Three Arteries from Thoracic Artery with Autologous Venous Tissue, Open App</t>
  </si>
  <si>
    <t xml:space="preserve"> Bypass Coronary Artery, Three Arteries from Thoracic Artery with Autologous Arterial Tissue, Open A</t>
  </si>
  <si>
    <t xml:space="preserve"> Bypass Coronary Artery, Three Arteries from Thoracic Artery with Synthetic Substitute, Open Approac</t>
  </si>
  <si>
    <t xml:space="preserve"> Bypass Coronary Artery, Three Arteries from Thoracic Artery with Nonautologous Tissue Substitute, O</t>
  </si>
  <si>
    <t xml:space="preserve"> Bypass Coronary Artery, Three Arteries from Thoracic Artery, Open Approach</t>
  </si>
  <si>
    <t xml:space="preserve"> Bypass Coronary Artery, Three Arteries from Thoracic Artery with Zooplastic Tissue, Percutaneous En</t>
  </si>
  <si>
    <t xml:space="preserve"> Bypass Coronary Artery, Three Arteries from Thoracic Artery with Autologous Venous Tissue, Percutan</t>
  </si>
  <si>
    <t xml:space="preserve"> Bypass Coronary Artery, Three Arteries from Thoracic Artery with Autologous Arterial Tissue, Percut</t>
  </si>
  <si>
    <t xml:space="preserve"> Bypass Coronary Artery, Three Arteries from Thoracic Artery with Synthetic Substitute, Percutaneous</t>
  </si>
  <si>
    <t xml:space="preserve"> Bypass Coronary Artery, Three Arteries from Thoracic Artery with Nonautologous Tissue Substitute, P</t>
  </si>
  <si>
    <t xml:space="preserve"> Bypass Coronary Artery, Three Arteries from Thoracic Artery, Percutaneous Endoscopic Approach</t>
  </si>
  <si>
    <t xml:space="preserve"> Bypass Coronary Artery, Four or More Arteries from Thoracic Artery with Zooplastic Tissue, Open App</t>
  </si>
  <si>
    <t xml:space="preserve"> Bypass Coronary Artery, Four or More Arteries from Thoracic Artery with Autologous Venous Tissue, O</t>
  </si>
  <si>
    <t xml:space="preserve"> Bypass Coronary Artery, Four or More Arteries from Thoracic Artery with Autologous Arterial Tissue,</t>
  </si>
  <si>
    <t xml:space="preserve"> Bypass Coronary Artery, Four or More Arteries from Thoracic Artery with Synthetic Substitute, Open </t>
  </si>
  <si>
    <t xml:space="preserve"> Bypass Coronary Artery, Four or More Arteries from Thoracic Artery with Nonautologous Tissue Substi</t>
  </si>
  <si>
    <t xml:space="preserve"> Bypass Coronary Artery, Four or More Arteries from Thoracic Artery, Open Approach</t>
  </si>
  <si>
    <t xml:space="preserve"> Bypass Coronary Artery, Four or More Arteries from Thoracic Artery with Zooplastic Tissue, Percutan</t>
  </si>
  <si>
    <t xml:space="preserve"> Bypass Coronary Artery, Four or More Arteries from Thoracic Artery with Autologous Venous Tissue, P</t>
  </si>
  <si>
    <t xml:space="preserve"> Bypass Coronary Artery, Four or More Arteries from Thoracic Artery with Synthetic Substitute, Percu</t>
  </si>
  <si>
    <t xml:space="preserve"> Bypass Coronary Artery, Four or More Arteries from Thoracic Artery, Percutaneous Endoscopic Approac</t>
  </si>
  <si>
    <t xml:space="preserve"> Bypass Coronary Artery, One Artery from Abdominal Artery with Zooplastic Tissue, Open Approach</t>
  </si>
  <si>
    <t xml:space="preserve"> Bypass Coronary Artery, One Artery from Abdominal Artery with Autologous Venous Tissue, Open Approa</t>
  </si>
  <si>
    <t xml:space="preserve"> Bypass Coronary Artery, One Artery from Abdominal Artery with Autologous Arterial Tissue, Open Appr</t>
  </si>
  <si>
    <t xml:space="preserve"> Bypass Coronary Artery, One Artery from Abdominal Artery with Synthetic Substitute, Open Approach</t>
  </si>
  <si>
    <t xml:space="preserve"> Bypass Coronary Artery, One Artery from Abdominal Artery with Nonautologous Tissue Substitute, Open</t>
  </si>
  <si>
    <t xml:space="preserve"> Bypass Coronary Artery, One Artery from Abdominal Artery, Open Approach</t>
  </si>
  <si>
    <t xml:space="preserve"> Bypass Coronary Artery, One Artery from Abdominal Artery with Zooplastic Tissue, Percutaneous Endos</t>
  </si>
  <si>
    <t xml:space="preserve"> Bypass Coronary Artery, One Artery from Abdominal Artery with Autologous Venous Tissue, Percutaneou</t>
  </si>
  <si>
    <t xml:space="preserve"> Bypass Coronary Artery, One Artery from Abdominal Artery with Autologous Arterial Tissue, Percutane</t>
  </si>
  <si>
    <t xml:space="preserve"> Bypass Coronary Artery, One Artery from Abdominal Artery with Synthetic Substitute, Percutaneous En</t>
  </si>
  <si>
    <t xml:space="preserve"> Bypass Coronary Artery, One Artery from Abdominal Artery with Nonautologous Tissue Substitute, Perc</t>
  </si>
  <si>
    <t xml:space="preserve"> Bypass Coronary Artery, One Artery from Abdominal Artery, Percutaneous Endoscopic Approach</t>
  </si>
  <si>
    <t> Bypass Coronary Artery, One Artery from Coronary Artery with Zooplastic Tissue, Open Approach</t>
  </si>
  <si>
    <t> Bypass Coronary Artery, One Artery from Coronary Artery with Zooplastic Tissue, Percutaneous Endosc</t>
  </si>
  <si>
    <t>02RF07Z</t>
  </si>
  <si>
    <t>02RF08Z</t>
  </si>
  <si>
    <t>02RF0JZ</t>
  </si>
  <si>
    <t>02RF0KZ</t>
  </si>
  <si>
    <t>02RF47Z</t>
  </si>
  <si>
    <t>02RF48Z</t>
  </si>
  <si>
    <t>02RF4JZ</t>
  </si>
  <si>
    <t>02RF4KZ</t>
  </si>
  <si>
    <t>02RG07Z</t>
  </si>
  <si>
    <t>02RG08Z</t>
  </si>
  <si>
    <t>02RG0JZ</t>
  </si>
  <si>
    <t>02RG0KZ</t>
  </si>
  <si>
    <t>02RG47Z</t>
  </si>
  <si>
    <t>02RG48Z</t>
  </si>
  <si>
    <t>02RG4JZ</t>
  </si>
  <si>
    <t>02RG4KZ</t>
  </si>
  <si>
    <t>02RH07Z</t>
  </si>
  <si>
    <t>02RH08Z</t>
  </si>
  <si>
    <t>02RH0JZ</t>
  </si>
  <si>
    <t>02RH0KZ</t>
  </si>
  <si>
    <t>02RH47Z</t>
  </si>
  <si>
    <t>02RH48Z</t>
  </si>
  <si>
    <t>02RH4JZ</t>
  </si>
  <si>
    <t>02RH4KZ</t>
  </si>
  <si>
    <t>02RJ07Z</t>
  </si>
  <si>
    <t>02RJ08Z</t>
  </si>
  <si>
    <t>02RJ0JZ</t>
  </si>
  <si>
    <t>02RJ0KZ</t>
  </si>
  <si>
    <t>02RJ47Z</t>
  </si>
  <si>
    <t>02RJ48Z</t>
  </si>
  <si>
    <t>02RJ4JZ</t>
  </si>
  <si>
    <t>02RJ4KZ</t>
  </si>
  <si>
    <t>027F04Z</t>
  </si>
  <si>
    <t>027F0DZ</t>
  </si>
  <si>
    <t>027F0ZZ</t>
  </si>
  <si>
    <t>02NF0ZZ</t>
  </si>
  <si>
    <t>02QF0ZZ</t>
  </si>
  <si>
    <t>027G04Z</t>
  </si>
  <si>
    <t>027G0DZ</t>
  </si>
  <si>
    <t>027G0ZZ</t>
  </si>
  <si>
    <t>02NG0ZZ</t>
  </si>
  <si>
    <t>02QG0ZZ</t>
  </si>
  <si>
    <t>02VG0ZZ</t>
  </si>
  <si>
    <t>027H04Z</t>
  </si>
  <si>
    <t>027H0DZ</t>
  </si>
  <si>
    <t>027H0ZZ</t>
  </si>
  <si>
    <t>02NH0ZZ</t>
  </si>
  <si>
    <t>02QH0ZZ</t>
  </si>
  <si>
    <t>027J04Z</t>
  </si>
  <si>
    <t>027J0DZ</t>
  </si>
  <si>
    <t>027J0ZZ</t>
  </si>
  <si>
    <t>02NJ0ZZ</t>
  </si>
  <si>
    <t>02QJ0ZZ</t>
  </si>
  <si>
    <t>X2RF032</t>
  </si>
  <si>
    <t>X2RF432</t>
  </si>
  <si>
    <t>02RG37Z</t>
  </si>
  <si>
    <t>02RG38Z</t>
  </si>
  <si>
    <t>02RG3KZ</t>
  </si>
  <si>
    <t>02RG3JZ</t>
  </si>
  <si>
    <t>02RJ37Z</t>
  </si>
  <si>
    <t>02RJ38Z</t>
  </si>
  <si>
    <t>02RJ3KZ</t>
  </si>
  <si>
    <t>02RJ3JZ</t>
  </si>
  <si>
    <t>0210093</t>
  </si>
  <si>
    <t>02100A3</t>
  </si>
  <si>
    <t>02100J3</t>
  </si>
  <si>
    <t>02100K3</t>
  </si>
  <si>
    <t>02100Z3</t>
  </si>
  <si>
    <t>0210493</t>
  </si>
  <si>
    <t>02104A3</t>
  </si>
  <si>
    <t>02104J3</t>
  </si>
  <si>
    <t>02104K3</t>
  </si>
  <si>
    <t>02104Z3</t>
  </si>
  <si>
    <t>021008W</t>
  </si>
  <si>
    <t>021009W</t>
  </si>
  <si>
    <t>02100AW</t>
  </si>
  <si>
    <t>02100JW</t>
  </si>
  <si>
    <t>02100KW</t>
  </si>
  <si>
    <t>021048W</t>
  </si>
  <si>
    <t>021049W</t>
  </si>
  <si>
    <t>02104AW</t>
  </si>
  <si>
    <t>02104JW</t>
  </si>
  <si>
    <t>02104KW</t>
  </si>
  <si>
    <t>021108W</t>
  </si>
  <si>
    <t>021109W</t>
  </si>
  <si>
    <t>02110AW</t>
  </si>
  <si>
    <t>02110JW</t>
  </si>
  <si>
    <t>02110KW</t>
  </si>
  <si>
    <t>021148W</t>
  </si>
  <si>
    <t>021149W</t>
  </si>
  <si>
    <t>02114AW</t>
  </si>
  <si>
    <t>02114JW</t>
  </si>
  <si>
    <t>02114KW</t>
  </si>
  <si>
    <t>021208W</t>
  </si>
  <si>
    <t>021209W</t>
  </si>
  <si>
    <t>02120AW</t>
  </si>
  <si>
    <t>02120JW</t>
  </si>
  <si>
    <t>02120KW</t>
  </si>
  <si>
    <t>021248W</t>
  </si>
  <si>
    <t>021249W</t>
  </si>
  <si>
    <t>02124AW</t>
  </si>
  <si>
    <t>02124JW</t>
  </si>
  <si>
    <t>02124KW</t>
  </si>
  <si>
    <t>021308W</t>
  </si>
  <si>
    <t>021309W</t>
  </si>
  <si>
    <t>02130AW</t>
  </si>
  <si>
    <t>02130JW</t>
  </si>
  <si>
    <t>02130KW</t>
  </si>
  <si>
    <t>021348W</t>
  </si>
  <si>
    <t>021349W</t>
  </si>
  <si>
    <t>02134AW</t>
  </si>
  <si>
    <t>02134JW</t>
  </si>
  <si>
    <t>02134KW</t>
  </si>
  <si>
    <t>0210088</t>
  </si>
  <si>
    <t>0210089</t>
  </si>
  <si>
    <t>021008C</t>
  </si>
  <si>
    <t>0210098</t>
  </si>
  <si>
    <t>0210099</t>
  </si>
  <si>
    <t>021009C</t>
  </si>
  <si>
    <t>02100A8</t>
  </si>
  <si>
    <t>02100A9</t>
  </si>
  <si>
    <t>02100AC</t>
  </si>
  <si>
    <t>02100J8</t>
  </si>
  <si>
    <t>02100J9</t>
  </si>
  <si>
    <t>02100JC</t>
  </si>
  <si>
    <t>02100K8</t>
  </si>
  <si>
    <t>02100K9</t>
  </si>
  <si>
    <t>02100KC</t>
  </si>
  <si>
    <t>02100Z8</t>
  </si>
  <si>
    <t>02100Z9</t>
  </si>
  <si>
    <t>02100ZC</t>
  </si>
  <si>
    <t>0210488</t>
  </si>
  <si>
    <t>0210489</t>
  </si>
  <si>
    <t>021048C</t>
  </si>
  <si>
    <t>0210498</t>
  </si>
  <si>
    <t>0210499</t>
  </si>
  <si>
    <t>021049C</t>
  </si>
  <si>
    <t>02104A8</t>
  </si>
  <si>
    <t>02104A9</t>
  </si>
  <si>
    <t>02104AC</t>
  </si>
  <si>
    <t>02104J8</t>
  </si>
  <si>
    <t>02104J9</t>
  </si>
  <si>
    <t>02104JC</t>
  </si>
  <si>
    <t>02104K8</t>
  </si>
  <si>
    <t>02104K9</t>
  </si>
  <si>
    <t>02104KC</t>
  </si>
  <si>
    <t>02104Z8</t>
  </si>
  <si>
    <t>02104Z9</t>
  </si>
  <si>
    <t>02104ZC</t>
  </si>
  <si>
    <t>0211088</t>
  </si>
  <si>
    <t>0211089</t>
  </si>
  <si>
    <t>021108C</t>
  </si>
  <si>
    <t>0211098</t>
  </si>
  <si>
    <t>0211099</t>
  </si>
  <si>
    <t>021109C</t>
  </si>
  <si>
    <t>02110A8</t>
  </si>
  <si>
    <t>02110A9</t>
  </si>
  <si>
    <t>02110AC</t>
  </si>
  <si>
    <t>02110J8</t>
  </si>
  <si>
    <t>02110J9</t>
  </si>
  <si>
    <t>02110JC</t>
  </si>
  <si>
    <t>02110K8</t>
  </si>
  <si>
    <t>02110K9</t>
  </si>
  <si>
    <t>02110KC</t>
  </si>
  <si>
    <t>02110Z8</t>
  </si>
  <si>
    <t>02110Z9</t>
  </si>
  <si>
    <t>02110ZC</t>
  </si>
  <si>
    <t>0211488</t>
  </si>
  <si>
    <t>0211489</t>
  </si>
  <si>
    <t>021148C</t>
  </si>
  <si>
    <t>0211498</t>
  </si>
  <si>
    <t>0211499</t>
  </si>
  <si>
    <t>021149C</t>
  </si>
  <si>
    <t>02114A8</t>
  </si>
  <si>
    <t>02114A9</t>
  </si>
  <si>
    <t>02114AC</t>
  </si>
  <si>
    <t>02114J8</t>
  </si>
  <si>
    <t>02114J9</t>
  </si>
  <si>
    <t>02114JC</t>
  </si>
  <si>
    <t>02114K8</t>
  </si>
  <si>
    <t>02114K9</t>
  </si>
  <si>
    <t>02114KC</t>
  </si>
  <si>
    <t>02114Z8</t>
  </si>
  <si>
    <t>02114Z9</t>
  </si>
  <si>
    <t>02114ZC</t>
  </si>
  <si>
    <t>021208C</t>
  </si>
  <si>
    <t>021209C</t>
  </si>
  <si>
    <t>02120AC</t>
  </si>
  <si>
    <t>02120JC</t>
  </si>
  <si>
    <t>02120KC</t>
  </si>
  <si>
    <t>02120ZC</t>
  </si>
  <si>
    <t>021248C</t>
  </si>
  <si>
    <t>021249C</t>
  </si>
  <si>
    <t>02124AC</t>
  </si>
  <si>
    <t>02124JC</t>
  </si>
  <si>
    <t>02124KC</t>
  </si>
  <si>
    <t>02124ZC</t>
  </si>
  <si>
    <t>021308C</t>
  </si>
  <si>
    <t>021309C</t>
  </si>
  <si>
    <t>02130AC</t>
  </si>
  <si>
    <t>02130JC</t>
  </si>
  <si>
    <t>02130KC</t>
  </si>
  <si>
    <t>02130ZC</t>
  </si>
  <si>
    <t>021348C</t>
  </si>
  <si>
    <t>021349C</t>
  </si>
  <si>
    <t>02134AC</t>
  </si>
  <si>
    <t>02134JC</t>
  </si>
  <si>
    <t>02134KC</t>
  </si>
  <si>
    <t>02134ZC</t>
  </si>
  <si>
    <t>021008F</t>
  </si>
  <si>
    <t>021009F</t>
  </si>
  <si>
    <t>02100AF</t>
  </si>
  <si>
    <t>02100JF</t>
  </si>
  <si>
    <t>02100KF</t>
  </si>
  <si>
    <t>02100ZF</t>
  </si>
  <si>
    <t>021048F</t>
  </si>
  <si>
    <t>021049F</t>
  </si>
  <si>
    <t>02104AF</t>
  </si>
  <si>
    <t>02104JF</t>
  </si>
  <si>
    <t>02104KF</t>
  </si>
  <si>
    <t>02104ZF</t>
  </si>
  <si>
    <t>0210083</t>
  </si>
  <si>
    <t>0210483</t>
  </si>
  <si>
    <t>Bypass Coronary Artery, One Artery from Coronary Artery with Autologous Venous Tissue, Open Approac</t>
  </si>
  <si>
    <t>PCI - Percutaneous Coronary Intervention</t>
  </si>
  <si>
    <t>FFY19-20 (1-yr)  % Change</t>
  </si>
  <si>
    <t>FFY16-20
(5-yr)    
% Chng</t>
  </si>
  <si>
    <t>FFY18-20  (3-yr) % Chng</t>
  </si>
  <si>
    <t>FFY19-20 (1-yr)  % Chng</t>
  </si>
  <si>
    <t>FFY16-20 (5-yr)    
 % Chng</t>
  </si>
  <si>
    <t>FFY17-20  (3-yr) % Chng</t>
  </si>
  <si>
    <t>?</t>
  </si>
  <si>
    <t>IP Primary &amp; Elective**</t>
  </si>
  <si>
    <t>Total PCIs</t>
  </si>
  <si>
    <t>**Seven non-PCI providers (Sharon, Milford, Manchester, Johnson, Griffin, Bristol, Day Kimball) in aggregate showed PCI procedures as follows: 23 (2016), 56 (2017), 27 (2018), 18 (2019) and 55 (2020).</t>
  </si>
  <si>
    <t>Inpatient and Outpatient Angioplasty Procedures: FYs 2009 - 2020</t>
  </si>
  <si>
    <t>Table 1: Inpatient Percutaneous Coronary Intervention (PCI) discharges by provider, FFYs 2002-2020</t>
  </si>
  <si>
    <t>Table 2: Inpatient Cardiac Catheterization Discharges by Provider, FFYs 2002-2020</t>
  </si>
  <si>
    <t>Table 3: Open Heart Surgery Discharges by Provider, FFYs 2002-2020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</si>
</sst>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0.00"/>
  </numFmts>
  <fonts count="32" x14ac:knownFonts="1">
    <font>
      <sz val="10"/>
      <name val="Arial Narro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0"/>
      <color indexed="18"/>
      <name val="Arial Narrow"/>
      <family val="2"/>
    </font>
    <font>
      <b/>
      <sz val="10"/>
      <color indexed="18"/>
      <name val="Arial Narrow"/>
      <family val="2"/>
    </font>
    <font>
      <b/>
      <i/>
      <sz val="12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Arial Narrow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 Narrow"/>
      <family val="2"/>
    </font>
    <font>
      <b/>
      <i/>
      <sz val="10"/>
      <color rgb="FFFFC000"/>
      <name val="Arial Narrow"/>
      <family val="2"/>
    </font>
    <font>
      <b/>
      <sz val="10"/>
      <color theme="1"/>
      <name val="Arial Narrow"/>
      <family val="2"/>
    </font>
    <font>
      <b/>
      <sz val="20"/>
      <name val="Arial Narrow"/>
      <family val="2"/>
    </font>
    <font>
      <b/>
      <sz val="20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9" fontId="10" fillId="0" borderId="0" applyFont="0" applyFill="0" applyBorder="0" applyAlignment="0" applyProtection="0"/>
    <xf numFmtId="0" fontId="9" fillId="0" borderId="0"/>
    <xf numFmtId="43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6" fillId="0" borderId="0"/>
    <xf numFmtId="0" fontId="22" fillId="0" borderId="0"/>
    <xf numFmtId="9" fontId="6" fillId="0" borderId="0" applyFont="0" applyFill="0" applyBorder="0" applyAlignment="0" applyProtection="0"/>
    <xf numFmtId="0" fontId="10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</cellStyleXfs>
  <cellXfs count="169">
    <xf numFmtId="0" fontId="0" fillId="0" borderId="0" xfId="0"/>
    <xf numFmtId="0" fontId="10" fillId="0" borderId="0" xfId="0" applyFont="1"/>
    <xf numFmtId="3" fontId="10" fillId="0" borderId="0" xfId="0" applyNumberFormat="1" applyFont="1"/>
    <xf numFmtId="0" fontId="13" fillId="0" borderId="0" xfId="0" applyFont="1"/>
    <xf numFmtId="0" fontId="15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/>
    <xf numFmtId="3" fontId="10" fillId="0" borderId="1" xfId="0" applyNumberFormat="1" applyFont="1" applyBorder="1"/>
    <xf numFmtId="3" fontId="11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10" fillId="2" borderId="1" xfId="0" applyFont="1" applyFill="1" applyBorder="1"/>
    <xf numFmtId="3" fontId="10" fillId="2" borderId="1" xfId="0" applyNumberFormat="1" applyFont="1" applyFill="1" applyBorder="1"/>
    <xf numFmtId="3" fontId="0" fillId="3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/>
    <xf numFmtId="3" fontId="16" fillId="0" borderId="1" xfId="0" applyNumberFormat="1" applyFont="1" applyBorder="1"/>
    <xf numFmtId="3" fontId="16" fillId="4" borderId="1" xfId="0" applyNumberFormat="1" applyFont="1" applyFill="1" applyBorder="1"/>
    <xf numFmtId="9" fontId="10" fillId="0" borderId="1" xfId="1" applyFont="1" applyBorder="1" applyAlignment="1">
      <alignment horizontal="right"/>
    </xf>
    <xf numFmtId="9" fontId="10" fillId="4" borderId="1" xfId="1" applyFont="1" applyFill="1" applyBorder="1" applyAlignment="1">
      <alignment horizontal="right"/>
    </xf>
    <xf numFmtId="9" fontId="10" fillId="0" borderId="1" xfId="1" applyFont="1" applyFill="1" applyBorder="1" applyAlignment="1">
      <alignment horizontal="right"/>
    </xf>
    <xf numFmtId="9" fontId="10" fillId="3" borderId="1" xfId="1" applyFont="1" applyFill="1" applyBorder="1" applyAlignment="1">
      <alignment horizontal="right"/>
    </xf>
    <xf numFmtId="9" fontId="11" fillId="0" borderId="1" xfId="1" applyFont="1" applyBorder="1" applyAlignment="1">
      <alignment horizontal="right"/>
    </xf>
    <xf numFmtId="9" fontId="10" fillId="2" borderId="1" xfId="1" applyFont="1" applyFill="1" applyBorder="1" applyAlignment="1">
      <alignment horizontal="right"/>
    </xf>
    <xf numFmtId="0" fontId="10" fillId="0" borderId="1" xfId="0" applyFont="1" applyFill="1" applyBorder="1"/>
    <xf numFmtId="3" fontId="10" fillId="0" borderId="1" xfId="0" applyNumberFormat="1" applyFont="1" applyFill="1" applyBorder="1"/>
    <xf numFmtId="3" fontId="16" fillId="0" borderId="1" xfId="0" applyNumberFormat="1" applyFont="1" applyFill="1" applyBorder="1"/>
    <xf numFmtId="0" fontId="11" fillId="0" borderId="1" xfId="0" applyFont="1" applyFill="1" applyBorder="1"/>
    <xf numFmtId="3" fontId="11" fillId="0" borderId="1" xfId="0" applyNumberFormat="1" applyFont="1" applyFill="1" applyBorder="1"/>
    <xf numFmtId="3" fontId="17" fillId="0" borderId="1" xfId="0" applyNumberFormat="1" applyFont="1" applyFill="1" applyBorder="1"/>
    <xf numFmtId="9" fontId="11" fillId="0" borderId="1" xfId="1" applyFont="1" applyFill="1" applyBorder="1" applyAlignment="1">
      <alignment horizontal="right"/>
    </xf>
    <xf numFmtId="9" fontId="0" fillId="4" borderId="1" xfId="1" applyFont="1" applyFill="1" applyBorder="1" applyAlignment="1">
      <alignment horizontal="right"/>
    </xf>
    <xf numFmtId="9" fontId="0" fillId="0" borderId="1" xfId="1" applyFont="1" applyFill="1" applyBorder="1" applyAlignment="1">
      <alignment horizontal="right"/>
    </xf>
    <xf numFmtId="9" fontId="0" fillId="3" borderId="1" xfId="1" applyFont="1" applyFill="1" applyBorder="1" applyAlignment="1">
      <alignment horizontal="right"/>
    </xf>
    <xf numFmtId="0" fontId="0" fillId="3" borderId="1" xfId="0" applyFont="1" applyFill="1" applyBorder="1"/>
    <xf numFmtId="0" fontId="0" fillId="0" borderId="1" xfId="0" applyFont="1" applyFill="1" applyBorder="1"/>
    <xf numFmtId="0" fontId="11" fillId="0" borderId="1" xfId="0" applyFont="1" applyBorder="1" applyAlignment="1">
      <alignment horizontal="right"/>
    </xf>
    <xf numFmtId="49" fontId="11" fillId="0" borderId="1" xfId="0" applyNumberFormat="1" applyFont="1" applyBorder="1" applyAlignment="1">
      <alignment horizontal="center"/>
    </xf>
    <xf numFmtId="9" fontId="11" fillId="0" borderId="0" xfId="1" applyFont="1" applyFill="1" applyBorder="1" applyAlignment="1">
      <alignment horizontal="right"/>
    </xf>
    <xf numFmtId="3" fontId="11" fillId="0" borderId="1" xfId="0" quotePrefix="1" applyNumberFormat="1" applyFont="1" applyFill="1" applyBorder="1" applyAlignment="1">
      <alignment horizontal="center"/>
    </xf>
    <xf numFmtId="9" fontId="11" fillId="0" borderId="1" xfId="1" applyFont="1" applyFill="1" applyBorder="1"/>
    <xf numFmtId="9" fontId="11" fillId="0" borderId="0" xfId="1" applyFont="1" applyBorder="1" applyAlignment="1">
      <alignment horizontal="right"/>
    </xf>
    <xf numFmtId="0" fontId="11" fillId="5" borderId="1" xfId="0" applyFont="1" applyFill="1" applyBorder="1"/>
    <xf numFmtId="3" fontId="11" fillId="5" borderId="1" xfId="0" quotePrefix="1" applyNumberFormat="1" applyFont="1" applyFill="1" applyBorder="1" applyAlignment="1">
      <alignment horizontal="center"/>
    </xf>
    <xf numFmtId="3" fontId="11" fillId="5" borderId="1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4" borderId="1" xfId="0" applyFont="1" applyFill="1" applyBorder="1"/>
    <xf numFmtId="3" fontId="11" fillId="4" borderId="1" xfId="0" applyNumberFormat="1" applyFont="1" applyFill="1" applyBorder="1"/>
    <xf numFmtId="3" fontId="11" fillId="4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0" fillId="0" borderId="0" xfId="0" applyNumberFormat="1"/>
    <xf numFmtId="3" fontId="0" fillId="3" borderId="1" xfId="0" applyNumberForma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0" fontId="11" fillId="0" borderId="0" xfId="0" applyFont="1"/>
    <xf numFmtId="9" fontId="0" fillId="0" borderId="0" xfId="1" applyFont="1"/>
    <xf numFmtId="9" fontId="10" fillId="3" borderId="1" xfId="1" quotePrefix="1" applyFont="1" applyFill="1" applyBorder="1" applyAlignment="1">
      <alignment horizontal="right"/>
    </xf>
    <xf numFmtId="9" fontId="10" fillId="0" borderId="1" xfId="1" quotePrefix="1" applyFont="1" applyFill="1" applyBorder="1" applyAlignment="1">
      <alignment horizontal="right"/>
    </xf>
    <xf numFmtId="9" fontId="10" fillId="4" borderId="1" xfId="1" quotePrefix="1" applyFont="1" applyFill="1" applyBorder="1" applyAlignment="1">
      <alignment horizontal="right"/>
    </xf>
    <xf numFmtId="0" fontId="10" fillId="0" borderId="0" xfId="11"/>
    <xf numFmtId="0" fontId="11" fillId="0" borderId="0" xfId="11" applyFont="1"/>
    <xf numFmtId="0" fontId="11" fillId="0" borderId="1" xfId="11" applyFont="1" applyBorder="1"/>
    <xf numFmtId="0" fontId="10" fillId="0" borderId="1" xfId="11" applyFill="1" applyBorder="1"/>
    <xf numFmtId="3" fontId="10" fillId="0" borderId="1" xfId="11" applyNumberFormat="1" applyFill="1" applyBorder="1"/>
    <xf numFmtId="0" fontId="10" fillId="0" borderId="1" xfId="11" applyBorder="1"/>
    <xf numFmtId="3" fontId="10" fillId="0" borderId="1" xfId="11" applyNumberFormat="1" applyBorder="1"/>
    <xf numFmtId="3" fontId="10" fillId="8" borderId="1" xfId="11" applyNumberFormat="1" applyFill="1" applyBorder="1"/>
    <xf numFmtId="0" fontId="10" fillId="3" borderId="1" xfId="11" applyFont="1" applyFill="1" applyBorder="1"/>
    <xf numFmtId="3" fontId="10" fillId="3" borderId="1" xfId="11" applyNumberFormat="1" applyFill="1" applyBorder="1"/>
    <xf numFmtId="0" fontId="10" fillId="7" borderId="1" xfId="11" applyFill="1" applyBorder="1"/>
    <xf numFmtId="0" fontId="11" fillId="3" borderId="1" xfId="11" applyFont="1" applyFill="1" applyBorder="1"/>
    <xf numFmtId="3" fontId="11" fillId="3" borderId="1" xfId="11" applyNumberFormat="1" applyFont="1" applyFill="1" applyBorder="1"/>
    <xf numFmtId="3" fontId="11" fillId="8" borderId="1" xfId="11" applyNumberFormat="1" applyFont="1" applyFill="1" applyBorder="1"/>
    <xf numFmtId="0" fontId="11" fillId="0" borderId="1" xfId="11" applyFont="1" applyFill="1" applyBorder="1"/>
    <xf numFmtId="9" fontId="11" fillId="0" borderId="1" xfId="4" applyFont="1" applyFill="1" applyBorder="1"/>
    <xf numFmtId="165" fontId="11" fillId="0" borderId="1" xfId="13" applyNumberFormat="1" applyFont="1" applyFill="1" applyBorder="1"/>
    <xf numFmtId="37" fontId="10" fillId="0" borderId="1" xfId="11" applyNumberFormat="1" applyBorder="1"/>
    <xf numFmtId="9" fontId="11" fillId="3" borderId="1" xfId="4" applyFont="1" applyFill="1" applyBorder="1"/>
    <xf numFmtId="9" fontId="0" fillId="8" borderId="1" xfId="4" applyFont="1" applyFill="1" applyBorder="1"/>
    <xf numFmtId="0" fontId="13" fillId="0" borderId="0" xfId="11" applyFont="1"/>
    <xf numFmtId="0" fontId="15" fillId="0" borderId="0" xfId="11" applyFont="1"/>
    <xf numFmtId="0" fontId="10" fillId="0" borderId="0" xfId="0" applyFont="1"/>
    <xf numFmtId="0" fontId="10" fillId="0" borderId="0" xfId="0" applyFont="1"/>
    <xf numFmtId="0" fontId="3" fillId="0" borderId="0" xfId="17"/>
    <xf numFmtId="0" fontId="20" fillId="0" borderId="0" xfId="11" applyFont="1" applyAlignment="1">
      <alignment horizontal="center" vertical="center" wrapText="1"/>
    </xf>
    <xf numFmtId="49" fontId="11" fillId="0" borderId="6" xfId="11" applyNumberFormat="1" applyFont="1" applyBorder="1" applyAlignment="1">
      <alignment horizontal="center"/>
    </xf>
    <xf numFmtId="0" fontId="21" fillId="0" borderId="0" xfId="0" applyFont="1"/>
    <xf numFmtId="0" fontId="0" fillId="10" borderId="0" xfId="0" applyFill="1" applyBorder="1"/>
    <xf numFmtId="3" fontId="0" fillId="10" borderId="0" xfId="0" applyNumberFormat="1" applyFill="1" applyBorder="1"/>
    <xf numFmtId="0" fontId="20" fillId="0" borderId="0" xfId="11" applyFont="1" applyAlignment="1">
      <alignment horizontal="center" vertical="center" wrapText="1"/>
    </xf>
    <xf numFmtId="0" fontId="20" fillId="0" borderId="0" xfId="11" applyFont="1" applyFill="1" applyAlignment="1">
      <alignment horizontal="center" vertical="center" wrapText="1"/>
    </xf>
    <xf numFmtId="164" fontId="20" fillId="0" borderId="0" xfId="20" applyNumberFormat="1" applyFont="1" applyFill="1" applyBorder="1" applyAlignment="1">
      <alignment horizontal="center" wrapText="1"/>
    </xf>
    <xf numFmtId="49" fontId="11" fillId="0" borderId="0" xfId="11" applyNumberFormat="1" applyFont="1" applyFill="1" applyBorder="1" applyAlignment="1">
      <alignment horizontal="center"/>
    </xf>
    <xf numFmtId="3" fontId="10" fillId="0" borderId="0" xfId="11" applyNumberFormat="1" applyFill="1" applyBorder="1"/>
    <xf numFmtId="3" fontId="11" fillId="0" borderId="0" xfId="11" applyNumberFormat="1" applyFont="1" applyFill="1" applyBorder="1"/>
    <xf numFmtId="37" fontId="10" fillId="0" borderId="0" xfId="11" applyNumberFormat="1" applyFill="1" applyBorder="1"/>
    <xf numFmtId="9" fontId="0" fillId="0" borderId="0" xfId="4" applyFont="1" applyFill="1" applyBorder="1"/>
    <xf numFmtId="0" fontId="15" fillId="0" borderId="0" xfId="11" applyFont="1" applyFill="1"/>
    <xf numFmtId="0" fontId="10" fillId="0" borderId="0" xfId="11" applyFill="1"/>
    <xf numFmtId="0" fontId="1" fillId="0" borderId="0" xfId="17" applyFont="1"/>
    <xf numFmtId="0" fontId="25" fillId="0" borderId="0" xfId="0" applyFont="1" applyAlignment="1">
      <alignment horizontal="left"/>
    </xf>
    <xf numFmtId="0" fontId="25" fillId="0" borderId="0" xfId="0" quotePrefix="1" applyFont="1" applyAlignment="1">
      <alignment horizontal="left"/>
    </xf>
    <xf numFmtId="0" fontId="21" fillId="0" borderId="0" xfId="0" applyFont="1" applyFill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/>
    <xf numFmtId="0" fontId="25" fillId="0" borderId="0" xfId="0" applyFont="1" applyBorder="1"/>
    <xf numFmtId="49" fontId="25" fillId="0" borderId="0" xfId="0" applyNumberFormat="1" applyFont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49" fontId="25" fillId="10" borderId="0" xfId="0" applyNumberFormat="1" applyFont="1" applyFill="1" applyBorder="1" applyAlignment="1">
      <alignment horizontal="left" wrapText="1"/>
    </xf>
    <xf numFmtId="0" fontId="25" fillId="10" borderId="0" xfId="0" applyFont="1" applyFill="1" applyBorder="1" applyAlignment="1">
      <alignment horizontal="left"/>
    </xf>
    <xf numFmtId="49" fontId="25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top" wrapText="1"/>
    </xf>
    <xf numFmtId="0" fontId="21" fillId="11" borderId="0" xfId="17" applyFont="1" applyFill="1"/>
    <xf numFmtId="0" fontId="26" fillId="11" borderId="0" xfId="0" applyFont="1" applyFill="1"/>
    <xf numFmtId="0" fontId="24" fillId="11" borderId="0" xfId="0" applyFont="1" applyFill="1"/>
    <xf numFmtId="0" fontId="24" fillId="12" borderId="0" xfId="0" applyFont="1" applyFill="1"/>
    <xf numFmtId="0" fontId="0" fillId="12" borderId="0" xfId="0" applyFill="1"/>
    <xf numFmtId="0" fontId="21" fillId="12" borderId="0" xfId="17" applyFont="1" applyFill="1"/>
    <xf numFmtId="0" fontId="26" fillId="12" borderId="0" xfId="0" applyFont="1" applyFill="1"/>
    <xf numFmtId="0" fontId="21" fillId="12" borderId="0" xfId="0" applyFont="1" applyFill="1" applyBorder="1" applyAlignment="1">
      <alignment horizontal="center"/>
    </xf>
    <xf numFmtId="0" fontId="21" fillId="12" borderId="0" xfId="0" applyFont="1" applyFill="1" applyBorder="1"/>
    <xf numFmtId="0" fontId="21" fillId="11" borderId="7" xfId="0" applyFont="1" applyFill="1" applyBorder="1" applyAlignment="1">
      <alignment horizontal="center" wrapText="1"/>
    </xf>
    <xf numFmtId="0" fontId="21" fillId="11" borderId="7" xfId="0" applyFont="1" applyFill="1" applyBorder="1" applyAlignment="1">
      <alignment horizontal="center"/>
    </xf>
    <xf numFmtId="0" fontId="21" fillId="11" borderId="7" xfId="0" applyFont="1" applyFill="1" applyBorder="1"/>
    <xf numFmtId="0" fontId="0" fillId="0" borderId="0" xfId="0" applyBorder="1"/>
    <xf numFmtId="0" fontId="21" fillId="11" borderId="7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7" fillId="0" borderId="0" xfId="21"/>
    <xf numFmtId="0" fontId="0" fillId="0" borderId="0" xfId="0" applyFill="1"/>
    <xf numFmtId="0" fontId="0" fillId="0" borderId="0" xfId="0" applyFill="1" applyBorder="1"/>
    <xf numFmtId="0" fontId="21" fillId="9" borderId="0" xfId="17" applyFont="1" applyFill="1"/>
    <xf numFmtId="0" fontId="26" fillId="9" borderId="0" xfId="0" applyFont="1" applyFill="1"/>
    <xf numFmtId="0" fontId="21" fillId="9" borderId="7" xfId="0" applyFont="1" applyFill="1" applyBorder="1" applyAlignment="1">
      <alignment horizontal="center" wrapText="1"/>
    </xf>
    <xf numFmtId="0" fontId="24" fillId="9" borderId="0" xfId="0" applyFont="1" applyFill="1"/>
    <xf numFmtId="0" fontId="2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/>
    <xf numFmtId="0" fontId="21" fillId="0" borderId="0" xfId="0" applyFont="1" applyFill="1" applyBorder="1"/>
    <xf numFmtId="0" fontId="25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vertical="top" wrapText="1"/>
    </xf>
    <xf numFmtId="0" fontId="25" fillId="9" borderId="0" xfId="0" applyFont="1" applyFill="1"/>
    <xf numFmtId="166" fontId="25" fillId="0" borderId="0" xfId="0" applyNumberFormat="1" applyFont="1"/>
    <xf numFmtId="3" fontId="11" fillId="6" borderId="1" xfId="0" applyNumberFormat="1" applyFont="1" applyFill="1" applyBorder="1"/>
    <xf numFmtId="0" fontId="23" fillId="0" borderId="1" xfId="0" applyFont="1" applyBorder="1" applyAlignment="1">
      <alignment horizontal="center" wrapText="1"/>
    </xf>
    <xf numFmtId="9" fontId="29" fillId="6" borderId="0" xfId="1" applyFont="1" applyFill="1" applyBorder="1" applyAlignment="1">
      <alignment horizontal="right"/>
    </xf>
    <xf numFmtId="0" fontId="30" fillId="0" borderId="0" xfId="0" applyFont="1"/>
    <xf numFmtId="0" fontId="11" fillId="0" borderId="6" xfId="0" applyFont="1" applyBorder="1"/>
    <xf numFmtId="3" fontId="11" fillId="0" borderId="6" xfId="0" applyNumberFormat="1" applyFont="1" applyBorder="1"/>
    <xf numFmtId="3" fontId="11" fillId="6" borderId="6" xfId="0" applyNumberFormat="1" applyFont="1" applyFill="1" applyBorder="1"/>
    <xf numFmtId="3" fontId="29" fillId="6" borderId="1" xfId="0" applyNumberFormat="1" applyFont="1" applyFill="1" applyBorder="1"/>
    <xf numFmtId="0" fontId="10" fillId="0" borderId="0" xfId="0" applyFont="1" applyFill="1"/>
    <xf numFmtId="3" fontId="0" fillId="0" borderId="0" xfId="0" applyNumberFormat="1" applyFill="1"/>
    <xf numFmtId="3" fontId="10" fillId="0" borderId="0" xfId="0" applyNumberFormat="1" applyFont="1" applyFill="1"/>
    <xf numFmtId="0" fontId="0" fillId="11" borderId="0" xfId="0" applyFill="1"/>
    <xf numFmtId="0" fontId="31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0" fillId="0" borderId="0" xfId="11" applyFont="1" applyAlignment="1">
      <alignment horizontal="center" vertical="center" wrapText="1"/>
    </xf>
    <xf numFmtId="164" fontId="20" fillId="0" borderId="4" xfId="20" applyNumberFormat="1" applyFont="1" applyBorder="1" applyAlignment="1">
      <alignment horizontal="center" wrapText="1"/>
    </xf>
    <xf numFmtId="164" fontId="20" fillId="0" borderId="5" xfId="20" applyNumberFormat="1" applyFont="1" applyBorder="1" applyAlignment="1">
      <alignment horizontal="center" wrapText="1"/>
    </xf>
    <xf numFmtId="164" fontId="20" fillId="0" borderId="8" xfId="20" applyNumberFormat="1" applyFont="1" applyBorder="1" applyAlignment="1">
      <alignment horizontal="center" wrapText="1"/>
    </xf>
  </cellXfs>
  <cellStyles count="22">
    <cellStyle name="Comma 2" xfId="3" xr:uid="{00000000-0005-0000-0000-000001000000}"/>
    <cellStyle name="Comma 2 2" xfId="13" xr:uid="{00000000-0005-0000-0000-000002000000}"/>
    <cellStyle name="Comma 3" xfId="19" xr:uid="{00000000-0005-0000-0000-000003000000}"/>
    <cellStyle name="Hyperlink" xfId="21" builtinId="8"/>
    <cellStyle name="Normal" xfId="0" builtinId="0"/>
    <cellStyle name="Normal 2" xfId="2" xr:uid="{00000000-0005-0000-0000-000005000000}"/>
    <cellStyle name="Normal 2 2" xfId="8" xr:uid="{00000000-0005-0000-0000-000006000000}"/>
    <cellStyle name="Normal 2 2 2" xfId="12" xr:uid="{00000000-0005-0000-0000-000007000000}"/>
    <cellStyle name="Normal 2 2 2 2" xfId="20" xr:uid="{00000000-0005-0000-0000-000008000000}"/>
    <cellStyle name="Normal 2 3" xfId="9" xr:uid="{00000000-0005-0000-0000-000009000000}"/>
    <cellStyle name="Normal 2 4" xfId="11" xr:uid="{00000000-0005-0000-0000-00000A000000}"/>
    <cellStyle name="Normal 2 5" xfId="14" xr:uid="{00000000-0005-0000-0000-00000B000000}"/>
    <cellStyle name="Normal 3" xfId="5" xr:uid="{00000000-0005-0000-0000-00000C000000}"/>
    <cellStyle name="Normal 3 2" xfId="15" xr:uid="{00000000-0005-0000-0000-00000D000000}"/>
    <cellStyle name="Normal 3 3" xfId="17" xr:uid="{00000000-0005-0000-0000-00000E000000}"/>
    <cellStyle name="Normal 4" xfId="7" xr:uid="{00000000-0005-0000-0000-00000F000000}"/>
    <cellStyle name="Percent" xfId="1" builtinId="5"/>
    <cellStyle name="Percent 2" xfId="4" xr:uid="{00000000-0005-0000-0000-000012000000}"/>
    <cellStyle name="Percent 3" xfId="6" xr:uid="{00000000-0005-0000-0000-000013000000}"/>
    <cellStyle name="Percent 3 2" xfId="18" xr:uid="{00000000-0005-0000-0000-000014000000}"/>
    <cellStyle name="Percent 4" xfId="10" xr:uid="{00000000-0005-0000-0000-000015000000}"/>
    <cellStyle name="Percent 5" xfId="16" xr:uid="{00000000-0005-0000-0000-000016000000}"/>
  </cellStyles>
  <dxfs count="0"/>
  <tableStyles count="0" defaultTableStyle="TableStyleMedium2" defaultPivotStyle="PivotStyleLight16"/>
  <colors>
    <mruColors>
      <color rgb="FFFFFFFF"/>
      <color rgb="FFCCFFCC"/>
      <color rgb="FFDDDDDD"/>
      <color rgb="FFB2B2B2"/>
      <color rgb="FFFFFF99"/>
      <color rgb="FF0F0C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r>
              <a:rPr lang="en-US" sz="1200" b="1">
                <a:latin typeface="Arial Narrow" pitchFamily="34" charset="0"/>
              </a:rPr>
              <a:t>Statewide Inpatient Percutaneous Coronary Intervention (PCI) Discharges: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r>
              <a:rPr lang="en-US" sz="1200" b="1">
                <a:latin typeface="Arial Narrow" pitchFamily="34" charset="0"/>
              </a:rPr>
              <a:t>FFYs 2002-2020</a:t>
            </a:r>
          </a:p>
        </c:rich>
      </c:tx>
      <c:layout>
        <c:manualLayout>
          <c:xMode val="edge"/>
          <c:yMode val="edge"/>
          <c:x val="0.25101392772039172"/>
          <c:y val="3.4800265351446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114386208862312E-2"/>
          <c:y val="0.17582417582417584"/>
          <c:w val="0.94139714990212131"/>
          <c:h val="0.647928994082840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'IP PCI'!$B$2:$T$2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cat>
          <c:val>
            <c:numRef>
              <c:f>'IP PCI'!$B$21:$T$21</c:f>
              <c:numCache>
                <c:formatCode>#,##0</c:formatCode>
                <c:ptCount val="19"/>
                <c:pt idx="0">
                  <c:v>7560</c:v>
                </c:pt>
                <c:pt idx="1">
                  <c:v>8169</c:v>
                </c:pt>
                <c:pt idx="2">
                  <c:v>7880</c:v>
                </c:pt>
                <c:pt idx="3">
                  <c:v>7406</c:v>
                </c:pt>
                <c:pt idx="4">
                  <c:v>7864</c:v>
                </c:pt>
                <c:pt idx="5">
                  <c:v>7341</c:v>
                </c:pt>
                <c:pt idx="6">
                  <c:v>7216</c:v>
                </c:pt>
                <c:pt idx="7">
                  <c:v>7185</c:v>
                </c:pt>
                <c:pt idx="8">
                  <c:v>7128</c:v>
                </c:pt>
                <c:pt idx="9">
                  <c:v>6349</c:v>
                </c:pt>
                <c:pt idx="10">
                  <c:v>6076</c:v>
                </c:pt>
                <c:pt idx="11">
                  <c:v>5189</c:v>
                </c:pt>
                <c:pt idx="12">
                  <c:v>4384</c:v>
                </c:pt>
                <c:pt idx="13">
                  <c:v>4348</c:v>
                </c:pt>
                <c:pt idx="14">
                  <c:v>4502</c:v>
                </c:pt>
                <c:pt idx="15">
                  <c:v>4598</c:v>
                </c:pt>
                <c:pt idx="16">
                  <c:v>4388</c:v>
                </c:pt>
                <c:pt idx="17">
                  <c:v>4521</c:v>
                </c:pt>
                <c:pt idx="18">
                  <c:v>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0-4AF0-98DC-1CD724B8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898264"/>
        <c:axId val="513897088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898264"/>
        <c:axId val="51389708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'IP PCI'!$A$26</c15:sqref>
                        </c15:formulaRef>
                      </c:ext>
                    </c:extLst>
                    <c:strCache>
                      <c:ptCount val="1"/>
                      <c:pt idx="0">
                        <c:v># of Providers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'IP PCI'!$B$2:$T$2</c15:sqref>
                        </c15:formulaRef>
                      </c:ext>
                    </c:extLst>
                    <c:strCache>
                      <c:ptCount val="19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'IP PCI'!$B$26:$T$26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7</c:v>
                      </c:pt>
                      <c:pt idx="1">
                        <c:v>7</c:v>
                      </c:pt>
                      <c:pt idx="2">
                        <c:v>7</c:v>
                      </c:pt>
                      <c:pt idx="3">
                        <c:v>12</c:v>
                      </c:pt>
                      <c:pt idx="4">
                        <c:v>14</c:v>
                      </c:pt>
                      <c:pt idx="5">
                        <c:v>14</c:v>
                      </c:pt>
                      <c:pt idx="6">
                        <c:v>15</c:v>
                      </c:pt>
                      <c:pt idx="7">
                        <c:v>16</c:v>
                      </c:pt>
                      <c:pt idx="8">
                        <c:v>15</c:v>
                      </c:pt>
                      <c:pt idx="9">
                        <c:v>15</c:v>
                      </c:pt>
                      <c:pt idx="10">
                        <c:v>15</c:v>
                      </c:pt>
                      <c:pt idx="11">
                        <c:v>14</c:v>
                      </c:pt>
                      <c:pt idx="12">
                        <c:v>14</c:v>
                      </c:pt>
                      <c:pt idx="13">
                        <c:v>14</c:v>
                      </c:pt>
                      <c:pt idx="14">
                        <c:v>14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3864-487A-80B4-4F1196C4700D}"/>
                  </c:ext>
                </c:extLst>
              </c15:ser>
            </c15:filteredLineSeries>
          </c:ext>
        </c:extLst>
      </c:lineChart>
      <c:catAx>
        <c:axId val="51389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897088"/>
        <c:crosses val="autoZero"/>
        <c:auto val="1"/>
        <c:lblAlgn val="ctr"/>
        <c:lblOffset val="100"/>
        <c:noMultiLvlLbl val="0"/>
      </c:catAx>
      <c:valAx>
        <c:axId val="513897088"/>
        <c:scaling>
          <c:orientation val="minMax"/>
        </c:scaling>
        <c:delete val="1"/>
        <c:axPos val="l"/>
        <c:majorGridlines>
          <c:spPr>
            <a:ln w="3175">
              <a:solidFill>
                <a:schemeClr val="bg1">
                  <a:lumMod val="65000"/>
                  <a:alpha val="23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crossAx val="513898264"/>
        <c:crosses val="autoZero"/>
        <c:crossBetween val="between"/>
        <c:minorUnit val="2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25" r="0.2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Statewide Inpatient Cardiac Catheterization Discharges: FFYs 2002 - 2020</a:t>
            </a:r>
          </a:p>
        </c:rich>
      </c:tx>
      <c:layout>
        <c:manualLayout>
          <c:xMode val="edge"/>
          <c:yMode val="edge"/>
          <c:x val="0.1961795743975964"/>
          <c:y val="5.4644287885066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87117826487903E-2"/>
          <c:y val="0.17734327945848874"/>
          <c:w val="0.89658494907618669"/>
          <c:h val="0.63442117607639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'IP CC'!$B$2:$T$2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'IP CC'!$B$2:$T$2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5-48EE-975E-A947E9DBA556}"/>
            </c:ext>
          </c:extLst>
        </c:ser>
        <c:ser>
          <c:idx val="1"/>
          <c:order val="1"/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206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'IP CC'!$B$2:$T$2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'IP CC'!$B$23:$T$23</c:f>
              <c:numCache>
                <c:formatCode>#,##0</c:formatCode>
                <c:ptCount val="19"/>
                <c:pt idx="0">
                  <c:v>15282</c:v>
                </c:pt>
                <c:pt idx="1">
                  <c:v>15748</c:v>
                </c:pt>
                <c:pt idx="2">
                  <c:v>15190</c:v>
                </c:pt>
                <c:pt idx="3">
                  <c:v>14484</c:v>
                </c:pt>
                <c:pt idx="4">
                  <c:v>14623</c:v>
                </c:pt>
                <c:pt idx="5">
                  <c:v>13588</c:v>
                </c:pt>
                <c:pt idx="6">
                  <c:v>13427</c:v>
                </c:pt>
                <c:pt idx="7">
                  <c:v>13098</c:v>
                </c:pt>
                <c:pt idx="8">
                  <c:v>12818</c:v>
                </c:pt>
                <c:pt idx="9">
                  <c:v>11742</c:v>
                </c:pt>
                <c:pt idx="10">
                  <c:v>10767</c:v>
                </c:pt>
                <c:pt idx="11">
                  <c:v>10365</c:v>
                </c:pt>
                <c:pt idx="12">
                  <c:v>9278</c:v>
                </c:pt>
                <c:pt idx="13">
                  <c:v>9118</c:v>
                </c:pt>
                <c:pt idx="14">
                  <c:v>9156</c:v>
                </c:pt>
                <c:pt idx="15">
                  <c:v>9356</c:v>
                </c:pt>
                <c:pt idx="16">
                  <c:v>9277</c:v>
                </c:pt>
                <c:pt idx="17">
                  <c:v>9480</c:v>
                </c:pt>
                <c:pt idx="18">
                  <c:v>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5-48EE-975E-A947E9DBA5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90"/>
        <c:axId val="529001312"/>
        <c:axId val="528998960"/>
      </c:barChart>
      <c:catAx>
        <c:axId val="52900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2899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998960"/>
        <c:scaling>
          <c:orientation val="minMax"/>
          <c:max val="16000"/>
          <c:min val="7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  <a:alpha val="30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290013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4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Statewide Open Heart Surgery Discharges:</a:t>
            </a:r>
          </a:p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4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FFYs 2002 - 2020</a:t>
            </a:r>
            <a:endParaRPr lang="en-US"/>
          </a:p>
        </c:rich>
      </c:tx>
      <c:layout>
        <c:manualLayout>
          <c:xMode val="edge"/>
          <c:yMode val="edge"/>
          <c:x val="0.33566815694481533"/>
          <c:y val="2.39618928341078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474487835157809E-2"/>
          <c:y val="0.14707534960226193"/>
          <c:w val="0.9553013508755821"/>
          <c:h val="0.6974927981563280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>
              <a:solidFill>
                <a:srgbClr val="00206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OHS!$B$2:$T$2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OHS!$B$15:$T$15</c:f>
              <c:numCache>
                <c:formatCode>#,##0</c:formatCode>
                <c:ptCount val="19"/>
                <c:pt idx="0">
                  <c:v>4644</c:v>
                </c:pt>
                <c:pt idx="1">
                  <c:v>4478</c:v>
                </c:pt>
                <c:pt idx="2">
                  <c:v>4226</c:v>
                </c:pt>
                <c:pt idx="3">
                  <c:v>4166</c:v>
                </c:pt>
                <c:pt idx="4">
                  <c:v>3694</c:v>
                </c:pt>
                <c:pt idx="5">
                  <c:v>3508</c:v>
                </c:pt>
                <c:pt idx="6">
                  <c:v>3505</c:v>
                </c:pt>
                <c:pt idx="7">
                  <c:v>3309</c:v>
                </c:pt>
                <c:pt idx="8">
                  <c:v>3353</c:v>
                </c:pt>
                <c:pt idx="9">
                  <c:v>3195</c:v>
                </c:pt>
                <c:pt idx="10">
                  <c:v>3084</c:v>
                </c:pt>
                <c:pt idx="11">
                  <c:v>3111</c:v>
                </c:pt>
                <c:pt idx="12">
                  <c:v>3232</c:v>
                </c:pt>
                <c:pt idx="13">
                  <c:v>3081</c:v>
                </c:pt>
                <c:pt idx="14">
                  <c:v>2922</c:v>
                </c:pt>
                <c:pt idx="15">
                  <c:v>2861</c:v>
                </c:pt>
                <c:pt idx="16">
                  <c:v>2997</c:v>
                </c:pt>
                <c:pt idx="17">
                  <c:v>3064</c:v>
                </c:pt>
                <c:pt idx="18">
                  <c:v>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0-4BE9-A8CA-6742E017B9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9000136"/>
        <c:axId val="528999744"/>
      </c:barChart>
      <c:catAx>
        <c:axId val="529000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99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999744"/>
        <c:scaling>
          <c:orientation val="minMax"/>
          <c:max val="5000"/>
          <c:min val="0"/>
        </c:scaling>
        <c:delete val="1"/>
        <c:axPos val="l"/>
        <c:majorGridlines>
          <c:spPr>
            <a:ln w="3175">
              <a:solidFill>
                <a:schemeClr val="bg1">
                  <a:lumMod val="75000"/>
                  <a:alpha val="30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crossAx val="529000136"/>
        <c:crosses val="autoZero"/>
        <c:crossBetween val="between"/>
        <c:majorUnit val="1000"/>
        <c:minorUnit val="5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121130</xdr:colOff>
      <xdr:row>33</xdr:row>
      <xdr:rowOff>40258</xdr:rowOff>
    </xdr:from>
    <xdr:to>
      <xdr:col>21</xdr:col>
      <xdr:colOff>9525</xdr:colOff>
      <xdr:row>51</xdr:row>
      <xdr:rowOff>116816</xdr:rowOff>
    </xdr:to>
    <xdr:graphicFrame macro="">
      <xdr:nvGraphicFramePr>
        <xdr:cNvPr id="2075" name="Chart 1">
          <a:extLst>
            <a:ext uri="{FF2B5EF4-FFF2-40B4-BE49-F238E27FC236}">
              <a16:creationId xmlns:a16="http://schemas.microsoft.com/office/drawing/2014/main" id="{00000000-0008-0000-0C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0.00675</cdr:x>
      <cdr:y>0.92674</cdr:y>
    </cdr:from>
    <cdr:to>
      <cdr:x>0.79217</cdr:x>
      <cdr:y>0.98894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8403358-0E87-4275-9CF0-B76EBB2B85A2}"/>
            </a:ext>
          </a:extLst>
        </cdr:cNvPr>
        <cdr:cNvSpPr txBox="1"/>
      </cdr:nvSpPr>
      <cdr:spPr>
        <a:xfrm xmlns:a="http://schemas.openxmlformats.org/drawingml/2006/main">
          <a:off x="57150" y="3213100"/>
          <a:ext cx="6650692" cy="21565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Source: </a:t>
          </a:r>
          <a:r>
            <a:rPr lang="en-US" sz="1000" i="1"/>
            <a:t>CT Office of Health Strategy Acute Care Hospital Inpatient Discharge Database</a:t>
          </a:r>
          <a:endParaRPr lang="en-US" sz="1000"/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133350</xdr:rowOff>
    </xdr:from>
    <xdr:to>
      <xdr:col>21</xdr:col>
      <xdr:colOff>476250</xdr:colOff>
      <xdr:row>56</xdr:row>
      <xdr:rowOff>152400</xdr:rowOff>
    </xdr:to>
    <xdr:graphicFrame macro="">
      <xdr:nvGraphicFramePr>
        <xdr:cNvPr id="1051" name="Chart 1">
          <a:extLst>
            <a:ext uri="{FF2B5EF4-FFF2-40B4-BE49-F238E27FC236}">
              <a16:creationId xmlns:a16="http://schemas.microsoft.com/office/drawing/2014/main" id="{00000000-0008-0000-0E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8.2928E-8</cdr:x>
      <cdr:y>0.91223</cdr:y>
    </cdr:from>
    <cdr:to>
      <cdr:x>0.4139</cdr:x>
      <cdr:y>0.9932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B3532AB-4E48-4A48-8286-C0AA02439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" y="3267061"/>
          <a:ext cx="4991100" cy="28998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57149</xdr:rowOff>
    </xdr:from>
    <xdr:to>
      <xdr:col>22</xdr:col>
      <xdr:colOff>332476</xdr:colOff>
      <xdr:row>49</xdr:row>
      <xdr:rowOff>8986</xdr:rowOff>
    </xdr:to>
    <xdr:graphicFrame macro="">
      <xdr:nvGraphicFramePr>
        <xdr:cNvPr id="3099" name="Chart 1">
          <a:extLst>
            <a:ext uri="{FF2B5EF4-FFF2-40B4-BE49-F238E27FC236}">
              <a16:creationId xmlns:a16="http://schemas.microsoft.com/office/drawing/2014/main" id="{00000000-0008-0000-1000-00001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134789</xdr:colOff>
      <xdr:row>47</xdr:row>
      <xdr:rowOff>80872</xdr:rowOff>
    </xdr:from>
    <xdr:to>
      <xdr:col>17</xdr:col>
      <xdr:colOff>206676</xdr:colOff>
      <xdr:row>48</xdr:row>
      <xdr:rowOff>134786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403358-0E87-4275-9CF0-B76EBB2B85A2}"/>
            </a:ext>
          </a:extLst>
        </xdr:cNvPr>
        <xdr:cNvSpPr txBox="1"/>
      </xdr:nvSpPr>
      <xdr:spPr>
        <a:xfrm>
          <a:off x="134789" y="8078278"/>
          <a:ext cx="6299080" cy="2156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CT Office of Health Strategy Acute Care Hospital Inpatient Discharge Database</a:t>
          </a:r>
          <a:endParaRPr lang="en-US" sz="1000" i="1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cd10data.com/Convert/36.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AA59"/>
  <sheetViews>
    <sheetView showGridLines="0" tabSelected="1" zoomScale="106" zoomScaleNormal="106" workbookViewId="0">
      <selection activeCell="AB29" sqref="AB29"/>
    </sheetView>
  </sheetViews>
  <sheetFormatPr defaultRowHeight="12.75" x14ac:dyDescent="0.2"/>
  <cols>
    <col min="1" max="1" width="20.1640625" customWidth="1"/>
    <col min="2" max="2" width="6.1640625" customWidth="1"/>
    <col min="3" max="3" width="7" customWidth="1"/>
    <col min="4" max="4" width="6.33203125" customWidth="1"/>
    <col min="5" max="7" width="6.6640625" customWidth="1"/>
    <col min="8" max="8" width="6.83203125" customWidth="1"/>
    <col min="9" max="9" width="6.5" customWidth="1"/>
    <col min="10" max="10" width="6.6640625" customWidth="1"/>
    <col min="11" max="14" width="6.83203125" customWidth="1"/>
    <col min="15" max="15" width="5.6640625" bestFit="1" customWidth="1"/>
    <col min="16" max="20" width="5.6640625" customWidth="1"/>
    <col min="21" max="21" width="9.1640625" customWidth="1"/>
    <col min="22" max="22" width="9.33203125" customWidth="1"/>
    <col min="23" max="23" width="9.1640625" customWidth="1"/>
  </cols>
  <sheetData>
    <row r="1" spans="1:27" ht="15.75" x14ac:dyDescent="0.25">
      <c r="A1" s="163" t="s">
        <v>1198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</row>
    <row r="2" spans="1:27" ht="39" customHeight="1" x14ac:dyDescent="0.2">
      <c r="A2" s="5" t="s">
        <v>17</v>
      </c>
      <c r="B2" s="41">
        <v>2002</v>
      </c>
      <c r="C2" s="41">
        <v>2003</v>
      </c>
      <c r="D2" s="41">
        <v>2004</v>
      </c>
      <c r="E2" s="41">
        <v>2005</v>
      </c>
      <c r="F2" s="41">
        <v>2006</v>
      </c>
      <c r="G2" s="41">
        <v>2007</v>
      </c>
      <c r="H2" s="41">
        <v>2008</v>
      </c>
      <c r="I2" s="41">
        <v>2009</v>
      </c>
      <c r="J2" s="41">
        <v>2010</v>
      </c>
      <c r="K2" s="41">
        <v>2011</v>
      </c>
      <c r="L2" s="41" t="s">
        <v>26</v>
      </c>
      <c r="M2" s="41" t="s">
        <v>30</v>
      </c>
      <c r="N2" s="41" t="s">
        <v>37</v>
      </c>
      <c r="O2" s="41" t="s">
        <v>41</v>
      </c>
      <c r="P2" s="41" t="s">
        <v>42</v>
      </c>
      <c r="Q2" s="41" t="s">
        <v>43</v>
      </c>
      <c r="R2" s="41" t="s">
        <v>115</v>
      </c>
      <c r="S2" s="41" t="s">
        <v>116</v>
      </c>
      <c r="T2" s="41" t="s">
        <v>117</v>
      </c>
      <c r="U2" s="7" t="s">
        <v>1191</v>
      </c>
      <c r="V2" s="7" t="s">
        <v>1189</v>
      </c>
      <c r="W2" s="7" t="s">
        <v>1190</v>
      </c>
      <c r="Z2" s="91"/>
      <c r="AA2" s="91"/>
    </row>
    <row r="3" spans="1:27" x14ac:dyDescent="0.2">
      <c r="A3" s="16" t="s">
        <v>1</v>
      </c>
      <c r="B3" s="17">
        <v>1191</v>
      </c>
      <c r="C3" s="17">
        <v>1249</v>
      </c>
      <c r="D3" s="17">
        <v>1288</v>
      </c>
      <c r="E3" s="17">
        <v>1052</v>
      </c>
      <c r="F3" s="17">
        <v>692</v>
      </c>
      <c r="G3" s="17">
        <v>560</v>
      </c>
      <c r="H3" s="17">
        <v>580</v>
      </c>
      <c r="I3" s="17">
        <v>428</v>
      </c>
      <c r="J3" s="11">
        <v>379</v>
      </c>
      <c r="K3" s="11">
        <v>298</v>
      </c>
      <c r="L3" s="11">
        <v>252</v>
      </c>
      <c r="M3" s="11">
        <v>235</v>
      </c>
      <c r="N3" s="11">
        <v>218</v>
      </c>
      <c r="O3" s="11">
        <v>222</v>
      </c>
      <c r="P3" s="11">
        <v>261</v>
      </c>
      <c r="Q3" s="11">
        <v>254</v>
      </c>
      <c r="R3" s="11">
        <v>263</v>
      </c>
      <c r="S3" s="11">
        <v>283</v>
      </c>
      <c r="T3" s="11">
        <v>288</v>
      </c>
      <c r="U3" s="24">
        <f>+(T3-P3)/P3</f>
        <v>0.10344827586206896</v>
      </c>
      <c r="V3" s="24">
        <f>+(T3-R3)/R3</f>
        <v>9.5057034220532313E-2</v>
      </c>
      <c r="W3" s="24">
        <f>+(T3-S3)/S3</f>
        <v>1.7667844522968199E-2</v>
      </c>
      <c r="Z3" s="91"/>
      <c r="AA3" s="91"/>
    </row>
    <row r="4" spans="1:27" x14ac:dyDescent="0.2">
      <c r="A4" s="38" t="s">
        <v>24</v>
      </c>
      <c r="B4" s="15"/>
      <c r="C4" s="15"/>
      <c r="D4" s="15"/>
      <c r="E4" s="15"/>
      <c r="F4" s="15"/>
      <c r="G4" s="15"/>
      <c r="H4" s="15"/>
      <c r="I4" s="15">
        <v>2</v>
      </c>
      <c r="J4" s="15">
        <v>0</v>
      </c>
      <c r="K4" s="15">
        <v>0</v>
      </c>
      <c r="L4" s="15">
        <v>0</v>
      </c>
      <c r="M4" s="15">
        <v>3</v>
      </c>
      <c r="N4" s="15">
        <v>3</v>
      </c>
      <c r="O4" s="15">
        <v>1</v>
      </c>
      <c r="P4" s="15">
        <v>0</v>
      </c>
      <c r="Q4" s="15">
        <v>0</v>
      </c>
      <c r="R4" s="15"/>
      <c r="S4" s="15"/>
      <c r="T4" s="15">
        <v>0</v>
      </c>
      <c r="U4" s="60"/>
      <c r="V4" s="25"/>
      <c r="W4" s="25"/>
      <c r="Z4" s="91"/>
      <c r="AA4" s="91"/>
    </row>
    <row r="5" spans="1:27" x14ac:dyDescent="0.2">
      <c r="A5" s="16" t="s">
        <v>16</v>
      </c>
      <c r="B5" s="17">
        <v>0</v>
      </c>
      <c r="C5" s="17">
        <v>0</v>
      </c>
      <c r="D5" s="17">
        <v>0</v>
      </c>
      <c r="E5" s="17">
        <v>0</v>
      </c>
      <c r="F5" s="17">
        <v>453</v>
      </c>
      <c r="G5" s="17">
        <v>409</v>
      </c>
      <c r="H5" s="17">
        <v>330</v>
      </c>
      <c r="I5" s="17">
        <v>326</v>
      </c>
      <c r="J5" s="11">
        <v>277</v>
      </c>
      <c r="K5" s="11">
        <v>292</v>
      </c>
      <c r="L5" s="11">
        <v>297</v>
      </c>
      <c r="M5" s="11">
        <v>261</v>
      </c>
      <c r="N5" s="11">
        <v>262</v>
      </c>
      <c r="O5" s="11">
        <v>267</v>
      </c>
      <c r="P5" s="11">
        <v>301</v>
      </c>
      <c r="Q5" s="11">
        <v>312</v>
      </c>
      <c r="R5" s="11">
        <v>265</v>
      </c>
      <c r="S5" s="11">
        <v>302</v>
      </c>
      <c r="T5" s="11">
        <v>305</v>
      </c>
      <c r="U5" s="24">
        <f t="shared" ref="U5:U21" si="0">+(T5-P5)/P5</f>
        <v>1.3289036544850499E-2</v>
      </c>
      <c r="V5" s="24">
        <f t="shared" ref="V5:V21" si="1">+(T5-R5)/R5</f>
        <v>0.15094339622641509</v>
      </c>
      <c r="W5" s="24">
        <f t="shared" ref="W5:W21" si="2">+(T5-S5)/S5</f>
        <v>9.9337748344370865E-3</v>
      </c>
      <c r="Z5" s="91"/>
      <c r="AA5" s="91"/>
    </row>
    <row r="6" spans="1:27" x14ac:dyDescent="0.2">
      <c r="A6" s="38" t="s">
        <v>3</v>
      </c>
      <c r="B6" s="15">
        <v>452</v>
      </c>
      <c r="C6" s="15">
        <v>464</v>
      </c>
      <c r="D6" s="15">
        <v>453</v>
      </c>
      <c r="E6" s="15">
        <v>519</v>
      </c>
      <c r="F6" s="15">
        <v>401</v>
      </c>
      <c r="G6" s="15">
        <v>353</v>
      </c>
      <c r="H6" s="15">
        <v>376</v>
      </c>
      <c r="I6" s="15">
        <v>334</v>
      </c>
      <c r="J6" s="15">
        <v>368</v>
      </c>
      <c r="K6" s="15">
        <v>253</v>
      </c>
      <c r="L6" s="15">
        <v>247</v>
      </c>
      <c r="M6" s="15">
        <v>180</v>
      </c>
      <c r="N6" s="15">
        <v>189</v>
      </c>
      <c r="O6" s="15">
        <v>226</v>
      </c>
      <c r="P6" s="15">
        <v>278</v>
      </c>
      <c r="Q6" s="15">
        <v>211</v>
      </c>
      <c r="R6" s="15">
        <v>208</v>
      </c>
      <c r="S6" s="15">
        <v>162</v>
      </c>
      <c r="T6" s="15">
        <v>145</v>
      </c>
      <c r="U6" s="25">
        <f t="shared" si="0"/>
        <v>-0.47841726618705038</v>
      </c>
      <c r="V6" s="37">
        <f t="shared" si="1"/>
        <v>-0.30288461538461536</v>
      </c>
      <c r="W6" s="25">
        <f t="shared" si="2"/>
        <v>-0.10493827160493827</v>
      </c>
      <c r="Z6" s="92"/>
      <c r="AA6" s="91"/>
    </row>
    <row r="7" spans="1:27" x14ac:dyDescent="0.2">
      <c r="A7" s="16" t="s">
        <v>11</v>
      </c>
      <c r="B7" s="17">
        <v>0</v>
      </c>
      <c r="C7" s="17">
        <v>0</v>
      </c>
      <c r="D7" s="17">
        <v>0</v>
      </c>
      <c r="E7" s="17">
        <v>20</v>
      </c>
      <c r="F7" s="17">
        <v>38</v>
      </c>
      <c r="G7" s="17">
        <v>32</v>
      </c>
      <c r="H7" s="17">
        <v>40</v>
      </c>
      <c r="I7" s="17">
        <v>40</v>
      </c>
      <c r="J7" s="11">
        <v>32</v>
      </c>
      <c r="K7" s="11">
        <v>37</v>
      </c>
      <c r="L7" s="11">
        <v>37</v>
      </c>
      <c r="M7" s="11">
        <v>43</v>
      </c>
      <c r="N7" s="11">
        <v>39</v>
      </c>
      <c r="O7" s="11">
        <v>39</v>
      </c>
      <c r="P7" s="11">
        <v>41</v>
      </c>
      <c r="Q7" s="11">
        <v>36</v>
      </c>
      <c r="R7" s="11">
        <v>41</v>
      </c>
      <c r="S7" s="11">
        <v>51</v>
      </c>
      <c r="T7" s="11">
        <v>35</v>
      </c>
      <c r="U7" s="24">
        <f t="shared" si="0"/>
        <v>-0.14634146341463414</v>
      </c>
      <c r="V7" s="24">
        <f t="shared" si="1"/>
        <v>-0.14634146341463414</v>
      </c>
      <c r="W7" s="24">
        <f t="shared" si="2"/>
        <v>-0.31372549019607843</v>
      </c>
      <c r="Z7" s="91"/>
      <c r="AA7" s="91"/>
    </row>
    <row r="8" spans="1:27" x14ac:dyDescent="0.2">
      <c r="A8" s="38" t="s">
        <v>15</v>
      </c>
      <c r="B8" s="15">
        <v>1312</v>
      </c>
      <c r="C8" s="15">
        <v>1483</v>
      </c>
      <c r="D8" s="15">
        <v>1321</v>
      </c>
      <c r="E8" s="15">
        <v>1282</v>
      </c>
      <c r="F8" s="15">
        <v>1246</v>
      </c>
      <c r="G8" s="15">
        <v>1206</v>
      </c>
      <c r="H8" s="15">
        <f>1091+2</f>
        <v>1093</v>
      </c>
      <c r="I8" s="15">
        <v>1031</v>
      </c>
      <c r="J8" s="15">
        <v>1122</v>
      </c>
      <c r="K8" s="15">
        <v>1195</v>
      </c>
      <c r="L8" s="15">
        <v>1047</v>
      </c>
      <c r="M8" s="15">
        <v>975</v>
      </c>
      <c r="N8" s="15">
        <v>713</v>
      </c>
      <c r="O8" s="15">
        <v>738</v>
      </c>
      <c r="P8" s="15">
        <v>779</v>
      </c>
      <c r="Q8" s="15">
        <v>795</v>
      </c>
      <c r="R8" s="15">
        <v>733</v>
      </c>
      <c r="S8" s="15">
        <v>793</v>
      </c>
      <c r="T8" s="15">
        <v>770</v>
      </c>
      <c r="U8" s="25">
        <f t="shared" si="0"/>
        <v>-1.1553273427471117E-2</v>
      </c>
      <c r="V8" s="37">
        <f t="shared" si="1"/>
        <v>5.0477489768076401E-2</v>
      </c>
      <c r="W8" s="25">
        <f t="shared" si="2"/>
        <v>-2.9003783102143757E-2</v>
      </c>
      <c r="Z8" s="92"/>
      <c r="AA8" s="91"/>
    </row>
    <row r="9" spans="1:27" x14ac:dyDescent="0.2">
      <c r="A9" s="16" t="s">
        <v>19</v>
      </c>
      <c r="B9" s="17">
        <v>0</v>
      </c>
      <c r="C9" s="17">
        <v>0</v>
      </c>
      <c r="D9" s="17">
        <v>0</v>
      </c>
      <c r="E9" s="17">
        <v>26</v>
      </c>
      <c r="F9" s="17">
        <v>61</v>
      </c>
      <c r="G9" s="17">
        <v>70</v>
      </c>
      <c r="H9" s="17">
        <v>60</v>
      </c>
      <c r="I9" s="17">
        <v>74</v>
      </c>
      <c r="J9" s="11">
        <v>69</v>
      </c>
      <c r="K9" s="11">
        <v>97</v>
      </c>
      <c r="L9" s="11">
        <v>73</v>
      </c>
      <c r="M9" s="11">
        <v>80</v>
      </c>
      <c r="N9" s="11">
        <v>81</v>
      </c>
      <c r="O9" s="11">
        <v>89</v>
      </c>
      <c r="P9" s="11">
        <v>73</v>
      </c>
      <c r="Q9" s="11">
        <v>77</v>
      </c>
      <c r="R9" s="11">
        <v>84</v>
      </c>
      <c r="S9" s="11">
        <v>81</v>
      </c>
      <c r="T9" s="11">
        <v>73</v>
      </c>
      <c r="U9" s="24">
        <f t="shared" si="0"/>
        <v>0</v>
      </c>
      <c r="V9" s="24">
        <f t="shared" si="1"/>
        <v>-0.13095238095238096</v>
      </c>
      <c r="W9" s="24">
        <f t="shared" si="2"/>
        <v>-9.8765432098765427E-2</v>
      </c>
      <c r="Z9" s="91"/>
      <c r="AA9" s="91"/>
    </row>
    <row r="10" spans="1:27" x14ac:dyDescent="0.2">
      <c r="A10" s="38" t="s">
        <v>7</v>
      </c>
      <c r="B10" s="15">
        <v>0</v>
      </c>
      <c r="C10" s="15">
        <v>0</v>
      </c>
      <c r="D10" s="15">
        <v>0</v>
      </c>
      <c r="E10" s="15">
        <v>0</v>
      </c>
      <c r="F10" s="15">
        <v>41</v>
      </c>
      <c r="G10" s="56" t="s">
        <v>18</v>
      </c>
      <c r="H10" s="15">
        <v>29</v>
      </c>
      <c r="I10" s="15">
        <v>74</v>
      </c>
      <c r="J10" s="15">
        <v>74</v>
      </c>
      <c r="K10" s="15">
        <v>70</v>
      </c>
      <c r="L10" s="15">
        <v>87</v>
      </c>
      <c r="M10" s="15">
        <v>121</v>
      </c>
      <c r="N10" s="15">
        <v>134</v>
      </c>
      <c r="O10" s="15">
        <v>144</v>
      </c>
      <c r="P10" s="15">
        <v>126</v>
      </c>
      <c r="Q10" s="15">
        <v>137</v>
      </c>
      <c r="R10" s="15">
        <v>162</v>
      </c>
      <c r="S10" s="15">
        <v>167</v>
      </c>
      <c r="T10" s="15">
        <v>179</v>
      </c>
      <c r="U10" s="25">
        <f t="shared" si="0"/>
        <v>0.42063492063492064</v>
      </c>
      <c r="V10" s="37">
        <f t="shared" si="1"/>
        <v>0.10493827160493827</v>
      </c>
      <c r="W10" s="25">
        <f t="shared" si="2"/>
        <v>7.1856287425149698E-2</v>
      </c>
      <c r="Z10" s="92"/>
      <c r="AA10" s="91"/>
    </row>
    <row r="11" spans="1:27" x14ac:dyDescent="0.2">
      <c r="A11" s="28" t="s">
        <v>29</v>
      </c>
      <c r="B11" s="17"/>
      <c r="C11" s="17"/>
      <c r="D11" s="17"/>
      <c r="E11" s="17"/>
      <c r="F11" s="17"/>
      <c r="G11" s="17"/>
      <c r="H11" s="17"/>
      <c r="I11" s="17"/>
      <c r="J11" s="11"/>
      <c r="K11" s="11"/>
      <c r="L11" s="11">
        <v>1</v>
      </c>
      <c r="M11" s="11">
        <v>0</v>
      </c>
      <c r="N11" s="11">
        <v>1</v>
      </c>
      <c r="O11" s="11"/>
      <c r="P11" s="11"/>
      <c r="Q11" s="11"/>
      <c r="R11" s="11"/>
      <c r="S11" s="11"/>
      <c r="T11" s="11"/>
      <c r="U11" s="24"/>
      <c r="V11" s="24"/>
      <c r="W11" s="24"/>
      <c r="Z11" s="92"/>
      <c r="AA11" s="91"/>
    </row>
    <row r="12" spans="1:27" x14ac:dyDescent="0.2">
      <c r="A12" s="38" t="s">
        <v>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6</v>
      </c>
      <c r="H12" s="15">
        <v>11</v>
      </c>
      <c r="I12" s="15">
        <v>11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/>
      <c r="P12" s="15"/>
      <c r="Q12" s="15"/>
      <c r="R12" s="15"/>
      <c r="S12" s="15"/>
      <c r="T12" s="15"/>
      <c r="U12" s="25"/>
      <c r="V12" s="37"/>
      <c r="W12" s="25"/>
      <c r="Z12" s="91"/>
      <c r="AA12" s="91"/>
    </row>
    <row r="13" spans="1:27" x14ac:dyDescent="0.2">
      <c r="A13" s="16" t="s">
        <v>8</v>
      </c>
      <c r="B13" s="17"/>
      <c r="C13" s="17"/>
      <c r="D13" s="17"/>
      <c r="E13" s="17"/>
      <c r="F13" s="17"/>
      <c r="G13" s="17"/>
      <c r="H13" s="17"/>
      <c r="I13" s="17">
        <v>14</v>
      </c>
      <c r="J13" s="11">
        <v>57</v>
      </c>
      <c r="K13" s="11">
        <v>65</v>
      </c>
      <c r="L13" s="11">
        <v>53</v>
      </c>
      <c r="M13" s="11">
        <v>52</v>
      </c>
      <c r="N13" s="11">
        <v>64</v>
      </c>
      <c r="O13" s="11">
        <v>49</v>
      </c>
      <c r="P13" s="11">
        <v>59</v>
      </c>
      <c r="Q13" s="11">
        <v>69</v>
      </c>
      <c r="R13" s="11">
        <v>70</v>
      </c>
      <c r="S13" s="11">
        <v>60</v>
      </c>
      <c r="T13" s="11">
        <v>62</v>
      </c>
      <c r="U13" s="24">
        <f t="shared" si="0"/>
        <v>5.0847457627118647E-2</v>
      </c>
      <c r="V13" s="24">
        <f t="shared" si="1"/>
        <v>-0.11428571428571428</v>
      </c>
      <c r="W13" s="24">
        <f t="shared" si="2"/>
        <v>3.3333333333333333E-2</v>
      </c>
      <c r="Z13" s="92"/>
      <c r="AA13" s="91"/>
    </row>
    <row r="14" spans="1:27" x14ac:dyDescent="0.2">
      <c r="A14" s="38" t="s">
        <v>6</v>
      </c>
      <c r="B14" s="15">
        <v>1192</v>
      </c>
      <c r="C14" s="15">
        <v>1253</v>
      </c>
      <c r="D14" s="15">
        <v>1349</v>
      </c>
      <c r="E14" s="15">
        <v>1223</v>
      </c>
      <c r="F14" s="15">
        <v>1170</v>
      </c>
      <c r="G14" s="15">
        <v>1188</v>
      </c>
      <c r="H14" s="15">
        <v>1171</v>
      </c>
      <c r="I14" s="15">
        <v>1232</v>
      </c>
      <c r="J14" s="15">
        <v>1030</v>
      </c>
      <c r="K14" s="15">
        <v>937</v>
      </c>
      <c r="L14" s="15">
        <v>912</v>
      </c>
      <c r="M14" s="15">
        <v>584</v>
      </c>
      <c r="N14" s="15">
        <v>535</v>
      </c>
      <c r="O14" s="15">
        <v>489</v>
      </c>
      <c r="P14" s="15">
        <v>477</v>
      </c>
      <c r="Q14" s="15">
        <v>513</v>
      </c>
      <c r="R14" s="15">
        <v>538</v>
      </c>
      <c r="S14" s="15">
        <v>532</v>
      </c>
      <c r="T14" s="15">
        <v>388</v>
      </c>
      <c r="U14" s="25">
        <f t="shared" si="0"/>
        <v>-0.18658280922431866</v>
      </c>
      <c r="V14" s="37">
        <f t="shared" si="1"/>
        <v>-0.27881040892193309</v>
      </c>
      <c r="W14" s="25">
        <f t="shared" si="2"/>
        <v>-0.27067669172932329</v>
      </c>
      <c r="Z14" s="91"/>
      <c r="AA14" s="91"/>
    </row>
    <row r="15" spans="1:27" x14ac:dyDescent="0.2">
      <c r="A15" s="16" t="s">
        <v>5</v>
      </c>
      <c r="B15" s="17">
        <v>0</v>
      </c>
      <c r="C15" s="17">
        <v>0</v>
      </c>
      <c r="D15" s="17">
        <v>0</v>
      </c>
      <c r="E15" s="17">
        <v>59</v>
      </c>
      <c r="F15" s="17">
        <v>297</v>
      </c>
      <c r="G15" s="17">
        <v>246</v>
      </c>
      <c r="H15" s="17">
        <v>251</v>
      </c>
      <c r="I15" s="17">
        <v>255</v>
      </c>
      <c r="J15" s="11">
        <v>291</v>
      </c>
      <c r="K15" s="11">
        <v>314</v>
      </c>
      <c r="L15" s="11">
        <v>389</v>
      </c>
      <c r="M15" s="11">
        <v>315</v>
      </c>
      <c r="N15" s="11">
        <v>188</v>
      </c>
      <c r="O15" s="11">
        <v>179</v>
      </c>
      <c r="P15" s="11">
        <v>163</v>
      </c>
      <c r="Q15" s="11">
        <v>180</v>
      </c>
      <c r="R15" s="11">
        <v>172</v>
      </c>
      <c r="S15" s="11">
        <v>158</v>
      </c>
      <c r="T15" s="11">
        <v>128</v>
      </c>
      <c r="U15" s="24">
        <f t="shared" si="0"/>
        <v>-0.21472392638036811</v>
      </c>
      <c r="V15" s="24">
        <f t="shared" si="1"/>
        <v>-0.2558139534883721</v>
      </c>
      <c r="W15" s="24">
        <f t="shared" si="2"/>
        <v>-0.189873417721519</v>
      </c>
      <c r="Z15" s="92"/>
      <c r="AA15" s="91"/>
    </row>
    <row r="16" spans="1:27" x14ac:dyDescent="0.2">
      <c r="A16" s="38" t="s">
        <v>31</v>
      </c>
      <c r="B16" s="15">
        <v>715</v>
      </c>
      <c r="C16" s="15">
        <v>970</v>
      </c>
      <c r="D16" s="15">
        <v>924</v>
      </c>
      <c r="E16" s="15">
        <v>708</v>
      </c>
      <c r="F16" s="15">
        <v>680</v>
      </c>
      <c r="G16" s="15">
        <v>632</v>
      </c>
      <c r="H16" s="15">
        <v>595</v>
      </c>
      <c r="I16" s="15">
        <v>534</v>
      </c>
      <c r="J16" s="15">
        <v>523</v>
      </c>
      <c r="K16" s="15">
        <v>444</v>
      </c>
      <c r="L16" s="15">
        <v>353</v>
      </c>
      <c r="M16" s="15">
        <v>0</v>
      </c>
      <c r="N16" s="15">
        <v>0</v>
      </c>
      <c r="O16" s="15"/>
      <c r="P16" s="15"/>
      <c r="Q16" s="15"/>
      <c r="R16" s="15"/>
      <c r="S16" s="15"/>
      <c r="T16" s="15"/>
      <c r="U16" s="25"/>
      <c r="V16" s="37"/>
      <c r="W16" s="25"/>
      <c r="Z16" s="91"/>
      <c r="AA16" s="91"/>
    </row>
    <row r="17" spans="1:27" x14ac:dyDescent="0.2">
      <c r="A17" s="16" t="s">
        <v>14</v>
      </c>
      <c r="B17" s="17">
        <v>1063</v>
      </c>
      <c r="C17" s="17">
        <v>1035</v>
      </c>
      <c r="D17" s="17">
        <v>1085</v>
      </c>
      <c r="E17" s="17">
        <v>1150</v>
      </c>
      <c r="F17" s="17">
        <v>1181</v>
      </c>
      <c r="G17" s="17">
        <v>1101</v>
      </c>
      <c r="H17" s="17">
        <v>1124</v>
      </c>
      <c r="I17" s="17">
        <v>958</v>
      </c>
      <c r="J17" s="11">
        <v>925</v>
      </c>
      <c r="K17" s="11">
        <v>509</v>
      </c>
      <c r="L17" s="11">
        <v>532</v>
      </c>
      <c r="M17" s="11">
        <v>484</v>
      </c>
      <c r="N17" s="11">
        <v>408</v>
      </c>
      <c r="O17" s="11">
        <v>386</v>
      </c>
      <c r="P17" s="11">
        <v>385</v>
      </c>
      <c r="Q17" s="11">
        <v>385</v>
      </c>
      <c r="R17" s="11">
        <v>369</v>
      </c>
      <c r="S17" s="11">
        <v>367</v>
      </c>
      <c r="T17" s="11">
        <v>368</v>
      </c>
      <c r="U17" s="24">
        <f t="shared" si="0"/>
        <v>-4.4155844155844157E-2</v>
      </c>
      <c r="V17" s="24">
        <f t="shared" si="1"/>
        <v>-2.7100271002710027E-3</v>
      </c>
      <c r="W17" s="24">
        <f t="shared" si="2"/>
        <v>2.7247956403269754E-3</v>
      </c>
      <c r="Z17" s="92"/>
      <c r="AA17" s="91"/>
    </row>
    <row r="18" spans="1:27" x14ac:dyDescent="0.2">
      <c r="A18" s="38" t="s">
        <v>13</v>
      </c>
      <c r="B18" s="15">
        <v>0</v>
      </c>
      <c r="C18" s="15">
        <v>0</v>
      </c>
      <c r="D18" s="15">
        <v>0</v>
      </c>
      <c r="E18" s="15">
        <v>9</v>
      </c>
      <c r="F18" s="15">
        <v>39</v>
      </c>
      <c r="G18" s="15">
        <v>34</v>
      </c>
      <c r="H18" s="15">
        <v>45</v>
      </c>
      <c r="I18" s="15">
        <v>159</v>
      </c>
      <c r="J18" s="15">
        <v>151</v>
      </c>
      <c r="K18" s="15">
        <v>135</v>
      </c>
      <c r="L18" s="15">
        <v>165</v>
      </c>
      <c r="M18" s="15">
        <v>150</v>
      </c>
      <c r="N18" s="15">
        <v>166</v>
      </c>
      <c r="O18" s="15">
        <v>165</v>
      </c>
      <c r="P18" s="15">
        <v>199</v>
      </c>
      <c r="Q18" s="15">
        <v>225</v>
      </c>
      <c r="R18" s="15">
        <v>168</v>
      </c>
      <c r="S18" s="15">
        <v>206</v>
      </c>
      <c r="T18" s="15">
        <v>164</v>
      </c>
      <c r="U18" s="25">
        <f t="shared" si="0"/>
        <v>-0.17587939698492464</v>
      </c>
      <c r="V18" s="37">
        <f t="shared" si="1"/>
        <v>-2.3809523809523808E-2</v>
      </c>
      <c r="W18" s="25">
        <f t="shared" si="2"/>
        <v>-0.20388349514563106</v>
      </c>
      <c r="Z18" s="91"/>
      <c r="AA18" s="91"/>
    </row>
    <row r="19" spans="1:27" x14ac:dyDescent="0.2">
      <c r="A19" s="16" t="s">
        <v>10</v>
      </c>
      <c r="B19" s="17">
        <v>0</v>
      </c>
      <c r="C19" s="17">
        <v>0</v>
      </c>
      <c r="D19" s="17">
        <v>0</v>
      </c>
      <c r="E19" s="17">
        <v>61</v>
      </c>
      <c r="F19" s="17">
        <v>347</v>
      </c>
      <c r="G19" s="17">
        <v>373</v>
      </c>
      <c r="H19" s="17">
        <v>325</v>
      </c>
      <c r="I19" s="17">
        <v>361</v>
      </c>
      <c r="J19" s="11">
        <v>361</v>
      </c>
      <c r="K19" s="11">
        <v>379</v>
      </c>
      <c r="L19" s="11">
        <v>303</v>
      </c>
      <c r="M19" s="11">
        <v>188</v>
      </c>
      <c r="N19" s="11">
        <v>184</v>
      </c>
      <c r="O19" s="11">
        <v>198</v>
      </c>
      <c r="P19" s="11">
        <v>214</v>
      </c>
      <c r="Q19" s="11">
        <v>188</v>
      </c>
      <c r="R19" s="11">
        <v>155</v>
      </c>
      <c r="S19" s="11">
        <v>183</v>
      </c>
      <c r="T19" s="11">
        <v>167</v>
      </c>
      <c r="U19" s="24">
        <f t="shared" si="0"/>
        <v>-0.21962616822429906</v>
      </c>
      <c r="V19" s="24">
        <f t="shared" si="1"/>
        <v>7.7419354838709681E-2</v>
      </c>
      <c r="W19" s="24">
        <f t="shared" si="2"/>
        <v>-8.7431693989071038E-2</v>
      </c>
      <c r="Z19" s="92"/>
      <c r="AA19" s="91"/>
    </row>
    <row r="20" spans="1:27" x14ac:dyDescent="0.2">
      <c r="A20" s="38" t="s">
        <v>32</v>
      </c>
      <c r="B20" s="15">
        <v>1635</v>
      </c>
      <c r="C20" s="15">
        <v>1715</v>
      </c>
      <c r="D20" s="15">
        <v>1460</v>
      </c>
      <c r="E20" s="15">
        <v>1297</v>
      </c>
      <c r="F20" s="15">
        <v>1218</v>
      </c>
      <c r="G20" s="15">
        <v>1131</v>
      </c>
      <c r="H20" s="15">
        <v>1186</v>
      </c>
      <c r="I20" s="15">
        <v>1352</v>
      </c>
      <c r="J20" s="15">
        <v>1469</v>
      </c>
      <c r="K20" s="15">
        <v>1324</v>
      </c>
      <c r="L20" s="15">
        <v>1328</v>
      </c>
      <c r="M20" s="15">
        <v>1518</v>
      </c>
      <c r="N20" s="15">
        <v>1199</v>
      </c>
      <c r="O20" s="15">
        <v>1156</v>
      </c>
      <c r="P20" s="15">
        <v>1146</v>
      </c>
      <c r="Q20" s="15">
        <v>1216</v>
      </c>
      <c r="R20" s="15">
        <v>1160</v>
      </c>
      <c r="S20" s="15">
        <v>1176</v>
      </c>
      <c r="T20" s="15">
        <v>879</v>
      </c>
      <c r="U20" s="25">
        <f t="shared" si="0"/>
        <v>-0.23298429319371727</v>
      </c>
      <c r="V20" s="37">
        <f t="shared" si="1"/>
        <v>-0.24224137931034484</v>
      </c>
      <c r="W20" s="25">
        <f t="shared" si="2"/>
        <v>-0.25255102040816324</v>
      </c>
      <c r="Z20" s="91"/>
      <c r="AA20" s="91"/>
    </row>
    <row r="21" spans="1:27" x14ac:dyDescent="0.2">
      <c r="A21" s="5" t="s">
        <v>1194</v>
      </c>
      <c r="B21" s="10">
        <v>7560</v>
      </c>
      <c r="C21" s="10">
        <v>8169</v>
      </c>
      <c r="D21" s="10">
        <v>7880</v>
      </c>
      <c r="E21" s="10">
        <v>7406</v>
      </c>
      <c r="F21" s="10">
        <v>7864</v>
      </c>
      <c r="G21" s="10">
        <v>7341</v>
      </c>
      <c r="H21" s="10">
        <v>7216</v>
      </c>
      <c r="I21" s="10">
        <v>7185</v>
      </c>
      <c r="J21" s="10">
        <f t="shared" ref="J21:Q21" si="3">SUM(J3:J20)</f>
        <v>7128</v>
      </c>
      <c r="K21" s="10">
        <f t="shared" si="3"/>
        <v>6349</v>
      </c>
      <c r="L21" s="10">
        <f t="shared" si="3"/>
        <v>6076</v>
      </c>
      <c r="M21" s="10">
        <f t="shared" si="3"/>
        <v>5189</v>
      </c>
      <c r="N21" s="10">
        <f t="shared" si="3"/>
        <v>4384</v>
      </c>
      <c r="O21" s="10">
        <f t="shared" si="3"/>
        <v>4348</v>
      </c>
      <c r="P21" s="10">
        <f t="shared" si="3"/>
        <v>4502</v>
      </c>
      <c r="Q21" s="10">
        <f t="shared" si="3"/>
        <v>4598</v>
      </c>
      <c r="R21" s="10">
        <f>SUM(R3:R20)</f>
        <v>4388</v>
      </c>
      <c r="S21" s="10">
        <f>SUM(S3:S20)</f>
        <v>4521</v>
      </c>
      <c r="T21" s="10">
        <f>SUM(T3:T20)</f>
        <v>3951</v>
      </c>
      <c r="U21" s="26">
        <f t="shared" si="0"/>
        <v>-0.12239004886717014</v>
      </c>
      <c r="V21" s="26">
        <f t="shared" si="1"/>
        <v>-9.9589790337283504E-2</v>
      </c>
      <c r="W21" s="26">
        <f t="shared" si="2"/>
        <v>-0.12607830126078301</v>
      </c>
      <c r="Z21" s="92"/>
      <c r="AA21" s="91"/>
    </row>
    <row r="22" spans="1:27" x14ac:dyDescent="0.2">
      <c r="A22" s="46" t="s">
        <v>28</v>
      </c>
      <c r="B22" s="47" t="s">
        <v>18</v>
      </c>
      <c r="C22" s="48">
        <f t="shared" ref="C22:Q22" si="4">+(C21-B21)</f>
        <v>609</v>
      </c>
      <c r="D22" s="48">
        <f t="shared" si="4"/>
        <v>-289</v>
      </c>
      <c r="E22" s="48">
        <f t="shared" si="4"/>
        <v>-474</v>
      </c>
      <c r="F22" s="48">
        <f t="shared" si="4"/>
        <v>458</v>
      </c>
      <c r="G22" s="48">
        <f t="shared" si="4"/>
        <v>-523</v>
      </c>
      <c r="H22" s="48">
        <f t="shared" si="4"/>
        <v>-125</v>
      </c>
      <c r="I22" s="48">
        <f t="shared" si="4"/>
        <v>-31</v>
      </c>
      <c r="J22" s="48">
        <f t="shared" si="4"/>
        <v>-57</v>
      </c>
      <c r="K22" s="48">
        <f t="shared" si="4"/>
        <v>-779</v>
      </c>
      <c r="L22" s="48">
        <f t="shared" si="4"/>
        <v>-273</v>
      </c>
      <c r="M22" s="48">
        <f t="shared" si="4"/>
        <v>-887</v>
      </c>
      <c r="N22" s="48">
        <f t="shared" si="4"/>
        <v>-805</v>
      </c>
      <c r="O22" s="48">
        <f t="shared" si="4"/>
        <v>-36</v>
      </c>
      <c r="P22" s="48">
        <f t="shared" si="4"/>
        <v>154</v>
      </c>
      <c r="Q22" s="48">
        <f t="shared" si="4"/>
        <v>96</v>
      </c>
      <c r="R22" s="48">
        <f t="shared" ref="R22" si="5">+(R21-Q21)</f>
        <v>-210</v>
      </c>
      <c r="S22" s="48">
        <f t="shared" ref="S22" si="6">+(S21-R21)</f>
        <v>133</v>
      </c>
      <c r="T22" s="48">
        <f t="shared" ref="T22" si="7">+(T21-S21)</f>
        <v>-570</v>
      </c>
      <c r="U22" s="45"/>
      <c r="V22" s="45"/>
      <c r="W22" s="45"/>
      <c r="Z22" s="91"/>
    </row>
    <row r="23" spans="1:27" x14ac:dyDescent="0.2">
      <c r="A23" s="31" t="s">
        <v>27</v>
      </c>
      <c r="B23" s="43" t="s">
        <v>18</v>
      </c>
      <c r="C23" s="44">
        <f t="shared" ref="C23:Q23" si="8">+(C21-B21)/B21</f>
        <v>8.0555555555555561E-2</v>
      </c>
      <c r="D23" s="44">
        <f t="shared" si="8"/>
        <v>-3.5377647202840007E-2</v>
      </c>
      <c r="E23" s="44">
        <f t="shared" si="8"/>
        <v>-6.0152284263959389E-2</v>
      </c>
      <c r="F23" s="44">
        <f t="shared" si="8"/>
        <v>6.1841749932487172E-2</v>
      </c>
      <c r="G23" s="44">
        <f t="shared" si="8"/>
        <v>-6.6505595116988808E-2</v>
      </c>
      <c r="H23" s="44">
        <f t="shared" si="8"/>
        <v>-1.7027652908323115E-2</v>
      </c>
      <c r="I23" s="44">
        <f t="shared" si="8"/>
        <v>-4.2960088691796012E-3</v>
      </c>
      <c r="J23" s="44">
        <f t="shared" si="8"/>
        <v>-7.9331941544885185E-3</v>
      </c>
      <c r="K23" s="44">
        <f t="shared" si="8"/>
        <v>-0.10928731762065096</v>
      </c>
      <c r="L23" s="44">
        <f t="shared" si="8"/>
        <v>-4.2998897464167588E-2</v>
      </c>
      <c r="M23" s="44">
        <f t="shared" si="8"/>
        <v>-0.14598420013166558</v>
      </c>
      <c r="N23" s="44">
        <f t="shared" si="8"/>
        <v>-0.15513586432838697</v>
      </c>
      <c r="O23" s="44">
        <f t="shared" si="8"/>
        <v>-8.2116788321167887E-3</v>
      </c>
      <c r="P23" s="44">
        <f t="shared" si="8"/>
        <v>3.5418583256669731E-2</v>
      </c>
      <c r="Q23" s="44">
        <f t="shared" si="8"/>
        <v>2.132385606397157E-2</v>
      </c>
      <c r="R23" s="44">
        <f t="shared" ref="R23:T23" si="9">+(R21-Q21)/Q21</f>
        <v>-4.567203131796433E-2</v>
      </c>
      <c r="S23" s="44">
        <f t="shared" si="9"/>
        <v>3.0309936189608023E-2</v>
      </c>
      <c r="T23" s="44">
        <f t="shared" si="9"/>
        <v>-0.12607830126078301</v>
      </c>
      <c r="U23" s="45"/>
      <c r="V23" s="45"/>
      <c r="W23" s="45"/>
      <c r="Z23" s="91"/>
    </row>
    <row r="24" spans="1:27" hidden="1" x14ac:dyDescent="0.2">
      <c r="A24" s="152" t="s">
        <v>114</v>
      </c>
      <c r="B24" s="153">
        <v>0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4">
        <v>1025</v>
      </c>
      <c r="P24" s="154">
        <v>1095</v>
      </c>
      <c r="Q24" s="154">
        <v>1586</v>
      </c>
      <c r="R24" s="155"/>
      <c r="S24" s="155"/>
      <c r="T24" s="150"/>
      <c r="U24" s="45"/>
      <c r="V24" s="45"/>
      <c r="Z24" s="91"/>
    </row>
    <row r="25" spans="1:27" hidden="1" x14ac:dyDescent="0.2">
      <c r="A25" s="5" t="s">
        <v>1195</v>
      </c>
      <c r="B25" s="10">
        <f t="shared" ref="B25:T25" si="10">SUM(B21:B24)</f>
        <v>7560</v>
      </c>
      <c r="C25" s="10">
        <f t="shared" si="10"/>
        <v>8778.0805555555562</v>
      </c>
      <c r="D25" s="10">
        <f t="shared" si="10"/>
        <v>7590.9646223527971</v>
      </c>
      <c r="E25" s="10">
        <f t="shared" si="10"/>
        <v>6931.9398477157356</v>
      </c>
      <c r="F25" s="10">
        <f t="shared" si="10"/>
        <v>8322.0618417499318</v>
      </c>
      <c r="G25" s="10">
        <f t="shared" si="10"/>
        <v>6817.9334944048833</v>
      </c>
      <c r="H25" s="10">
        <f t="shared" si="10"/>
        <v>7090.9829723470921</v>
      </c>
      <c r="I25" s="10">
        <f t="shared" si="10"/>
        <v>7153.9957039911305</v>
      </c>
      <c r="J25" s="10">
        <f t="shared" si="10"/>
        <v>7070.9920668058458</v>
      </c>
      <c r="K25" s="10">
        <f t="shared" si="10"/>
        <v>5569.8907126823797</v>
      </c>
      <c r="L25" s="10">
        <f t="shared" si="10"/>
        <v>5802.9570011025362</v>
      </c>
      <c r="M25" s="10">
        <f t="shared" si="10"/>
        <v>4301.8540157998686</v>
      </c>
      <c r="N25" s="10">
        <f t="shared" si="10"/>
        <v>3578.8448641356717</v>
      </c>
      <c r="O25" s="148">
        <f t="shared" si="10"/>
        <v>5336.9917883211683</v>
      </c>
      <c r="P25" s="148">
        <f t="shared" si="10"/>
        <v>5751.0354185832566</v>
      </c>
      <c r="Q25" s="148">
        <f t="shared" si="10"/>
        <v>6280.0213238560636</v>
      </c>
      <c r="R25" s="148">
        <f t="shared" si="10"/>
        <v>4177.9543279686823</v>
      </c>
      <c r="S25" s="148">
        <f t="shared" si="10"/>
        <v>4654.03030993619</v>
      </c>
      <c r="T25" s="148">
        <f t="shared" si="10"/>
        <v>3380.8739216987392</v>
      </c>
      <c r="U25" s="45"/>
      <c r="V25" s="45"/>
      <c r="Z25" s="91"/>
    </row>
    <row r="26" spans="1:27" x14ac:dyDescent="0.2">
      <c r="A26" s="5" t="s">
        <v>113</v>
      </c>
      <c r="B26" s="10">
        <f t="shared" ref="B26:T26" si="11">COUNTIF(B3:B20,"&gt;5")</f>
        <v>7</v>
      </c>
      <c r="C26" s="10">
        <f t="shared" si="11"/>
        <v>7</v>
      </c>
      <c r="D26" s="10">
        <f t="shared" si="11"/>
        <v>7</v>
      </c>
      <c r="E26" s="10">
        <f t="shared" si="11"/>
        <v>12</v>
      </c>
      <c r="F26" s="10">
        <f t="shared" si="11"/>
        <v>14</v>
      </c>
      <c r="G26" s="10">
        <f t="shared" si="11"/>
        <v>14</v>
      </c>
      <c r="H26" s="10">
        <f t="shared" si="11"/>
        <v>15</v>
      </c>
      <c r="I26" s="10">
        <f t="shared" si="11"/>
        <v>16</v>
      </c>
      <c r="J26" s="10">
        <f t="shared" si="11"/>
        <v>15</v>
      </c>
      <c r="K26" s="10">
        <f t="shared" si="11"/>
        <v>15</v>
      </c>
      <c r="L26" s="10">
        <f t="shared" si="11"/>
        <v>15</v>
      </c>
      <c r="M26" s="10">
        <f t="shared" si="11"/>
        <v>14</v>
      </c>
      <c r="N26" s="10">
        <f t="shared" si="11"/>
        <v>14</v>
      </c>
      <c r="O26" s="10">
        <f t="shared" si="11"/>
        <v>14</v>
      </c>
      <c r="P26" s="10">
        <f t="shared" si="11"/>
        <v>14</v>
      </c>
      <c r="Q26" s="10">
        <f t="shared" si="11"/>
        <v>14</v>
      </c>
      <c r="R26" s="10">
        <f t="shared" si="11"/>
        <v>14</v>
      </c>
      <c r="S26" s="10">
        <f t="shared" si="11"/>
        <v>14</v>
      </c>
      <c r="T26" s="10">
        <f t="shared" si="11"/>
        <v>14</v>
      </c>
      <c r="U26" s="45"/>
      <c r="V26" s="45"/>
      <c r="Z26" s="91"/>
    </row>
    <row r="27" spans="1:27" ht="13.5" x14ac:dyDescent="0.25">
      <c r="A27" s="3" t="s">
        <v>111</v>
      </c>
      <c r="N27" s="133"/>
      <c r="O27" s="156"/>
      <c r="P27" s="157"/>
      <c r="Q27" s="157"/>
      <c r="R27" s="157"/>
      <c r="S27" s="158"/>
      <c r="T27" s="162"/>
      <c r="U27" s="162"/>
    </row>
    <row r="28" spans="1:27" x14ac:dyDescent="0.2">
      <c r="A28" s="132" t="s">
        <v>21</v>
      </c>
      <c r="N28" s="161"/>
      <c r="O28" s="161"/>
      <c r="P28" s="161"/>
      <c r="Q28" s="157"/>
      <c r="R28" s="157"/>
      <c r="S28" s="157"/>
      <c r="T28" s="162"/>
      <c r="U28" s="162"/>
      <c r="Z28" s="91"/>
    </row>
    <row r="29" spans="1:27" x14ac:dyDescent="0.2">
      <c r="A29" s="132" t="s">
        <v>110</v>
      </c>
      <c r="N29" s="133"/>
      <c r="O29" s="156"/>
      <c r="P29" s="133"/>
      <c r="Q29" s="158"/>
      <c r="R29" s="133"/>
      <c r="S29" s="158"/>
      <c r="T29" s="162"/>
      <c r="U29" s="162"/>
      <c r="Z29" s="91"/>
    </row>
    <row r="30" spans="1:27" ht="13.5" x14ac:dyDescent="0.25">
      <c r="A30" s="4" t="s">
        <v>109</v>
      </c>
      <c r="N30" s="161"/>
      <c r="O30" s="161"/>
      <c r="P30" s="161"/>
      <c r="Q30" s="157"/>
      <c r="R30" s="133"/>
      <c r="S30" s="133"/>
      <c r="T30" s="133"/>
      <c r="U30" s="133"/>
      <c r="Z30" s="91"/>
    </row>
    <row r="31" spans="1:27" ht="13.5" x14ac:dyDescent="0.25">
      <c r="A31" s="4" t="s">
        <v>33</v>
      </c>
      <c r="Z31" s="91"/>
    </row>
    <row r="32" spans="1:27" ht="13.5" x14ac:dyDescent="0.25">
      <c r="A32" s="4" t="s">
        <v>1196</v>
      </c>
      <c r="Z32" s="91"/>
    </row>
    <row r="33" spans="1:26" ht="13.5" x14ac:dyDescent="0.25">
      <c r="A33" s="4"/>
      <c r="Z33" s="91"/>
    </row>
    <row r="34" spans="1:26" x14ac:dyDescent="0.2">
      <c r="A34" s="2"/>
      <c r="B34" s="55"/>
      <c r="C34" s="55"/>
      <c r="D34" s="55"/>
      <c r="E34" s="55"/>
      <c r="G34" s="55"/>
      <c r="H34" s="55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Z34" s="91"/>
    </row>
    <row r="35" spans="1:26" x14ac:dyDescent="0.2">
      <c r="Z35" s="91"/>
    </row>
    <row r="36" spans="1:26" x14ac:dyDescent="0.2">
      <c r="Z36" s="91"/>
    </row>
    <row r="37" spans="1:26" x14ac:dyDescent="0.2">
      <c r="Z37" s="91"/>
    </row>
    <row r="38" spans="1:26" x14ac:dyDescent="0.2">
      <c r="Z38" s="91"/>
    </row>
    <row r="39" spans="1:26" x14ac:dyDescent="0.2">
      <c r="Z39" s="91"/>
    </row>
    <row r="40" spans="1:26" x14ac:dyDescent="0.2">
      <c r="Z40" s="91"/>
    </row>
    <row r="41" spans="1:26" x14ac:dyDescent="0.2">
      <c r="Z41" s="91"/>
    </row>
    <row r="42" spans="1:26" x14ac:dyDescent="0.2">
      <c r="Z42" s="91"/>
    </row>
    <row r="43" spans="1:26" x14ac:dyDescent="0.2">
      <c r="Z43" s="91"/>
    </row>
    <row r="44" spans="1:26" x14ac:dyDescent="0.2">
      <c r="Z44" s="91"/>
    </row>
    <row r="45" spans="1:26" x14ac:dyDescent="0.2">
      <c r="Z45" s="91"/>
    </row>
    <row r="56" spans="1:21" ht="25.5" x14ac:dyDescent="0.35">
      <c r="D56" s="151"/>
    </row>
    <row r="59" spans="1:21" ht="25.5" x14ac:dyDescent="0.35">
      <c r="A59" s="160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</row>
  </sheetData>
  <mergeCells count="5">
    <mergeCell ref="A59:U59"/>
    <mergeCell ref="N28:P28"/>
    <mergeCell ref="N30:P30"/>
    <mergeCell ref="T27:U29"/>
    <mergeCell ref="A1:W1"/>
  </mergeCells>
  <phoneticPr fontId="14" type="noConversion"/>
  <hyperlinks>
    <hyperlink ref="A29" location="'ICD &amp; CPT Codes'!A1" display="ICD-10-PCS codes: Available at Ex.B 18-32224-CON Cardiac Program ICD 10 or CPT Codes" xr:uid="{14D87E69-50AA-40E0-B426-4149521A47E7}"/>
    <hyperlink ref="A28" location="'ICD &amp; CPT Codes'!A1" display="ICD-9-CM Procedure Codes: .66, 36.01, 36.02, 36.05, 36.06 and 36.07" xr:uid="{7B88CF35-4741-48F0-BB73-2F46C2FE252C}"/>
  </hyperlinks>
  <printOptions horizontalCentered="1"/>
  <pageMargins left="0.25" right="0.25" top="0.5" bottom="0.5" header="0.5" footer="0.5"/>
  <pageSetup scale="80" orientation="landscape" r:id="rId1"/>
  <headerFooter alignWithMargins="0"/>
  <ignoredErrors>
    <ignoredError sqref="J21:K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X31"/>
  <sheetViews>
    <sheetView showGridLines="0" zoomScaleNormal="100" workbookViewId="0">
      <selection activeCell="V33" sqref="V33"/>
    </sheetView>
  </sheetViews>
  <sheetFormatPr defaultColWidth="9.33203125" defaultRowHeight="12.75" x14ac:dyDescent="0.2"/>
  <cols>
    <col min="1" max="1" width="19" style="1" customWidth="1"/>
    <col min="2" max="15" width="7.1640625" style="1" customWidth="1"/>
    <col min="16" max="17" width="7.1640625" style="85" customWidth="1"/>
    <col min="18" max="19" width="7.1640625" style="86" customWidth="1"/>
    <col min="20" max="20" width="7.1640625" style="1" customWidth="1"/>
    <col min="21" max="21" width="9" style="1" customWidth="1"/>
    <col min="22" max="22" width="8.5" style="1" customWidth="1"/>
    <col min="23" max="23" width="7.1640625" style="1" customWidth="1"/>
    <col min="24" max="25" width="9.33203125" style="1" customWidth="1"/>
    <col min="26" max="16384" width="9.33203125" style="1"/>
  </cols>
  <sheetData>
    <row r="1" spans="1:24" ht="20.25" customHeight="1" x14ac:dyDescent="0.25">
      <c r="A1" s="163" t="s">
        <v>1199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4" ht="45" customHeight="1" x14ac:dyDescent="0.25">
      <c r="A2" s="5" t="s">
        <v>17</v>
      </c>
      <c r="B2" s="6">
        <v>2002</v>
      </c>
      <c r="C2" s="6">
        <v>2003</v>
      </c>
      <c r="D2" s="6">
        <v>2004</v>
      </c>
      <c r="E2" s="6">
        <v>2005</v>
      </c>
      <c r="F2" s="6">
        <v>2006</v>
      </c>
      <c r="G2" s="6">
        <v>2007</v>
      </c>
      <c r="H2" s="6">
        <v>2008</v>
      </c>
      <c r="I2" s="6">
        <v>2009</v>
      </c>
      <c r="J2" s="6">
        <v>2010</v>
      </c>
      <c r="K2" s="6">
        <v>2011</v>
      </c>
      <c r="L2" s="6">
        <v>2012</v>
      </c>
      <c r="M2" s="6">
        <v>2013</v>
      </c>
      <c r="N2" s="6">
        <v>2014</v>
      </c>
      <c r="O2" s="6">
        <v>2015</v>
      </c>
      <c r="P2" s="6">
        <v>2016</v>
      </c>
      <c r="Q2" s="6">
        <v>2017</v>
      </c>
      <c r="R2" s="6">
        <v>2018</v>
      </c>
      <c r="S2" s="6">
        <v>2019</v>
      </c>
      <c r="T2" s="6">
        <v>2020</v>
      </c>
      <c r="U2" s="149" t="s">
        <v>1188</v>
      </c>
      <c r="V2" s="149" t="s">
        <v>1189</v>
      </c>
      <c r="W2" s="149" t="s">
        <v>1190</v>
      </c>
    </row>
    <row r="3" spans="1:24" x14ac:dyDescent="0.2">
      <c r="A3" s="8" t="s">
        <v>4</v>
      </c>
      <c r="B3" s="9">
        <v>156</v>
      </c>
      <c r="C3" s="9">
        <v>210</v>
      </c>
      <c r="D3" s="9">
        <v>200</v>
      </c>
      <c r="E3" s="9">
        <v>170</v>
      </c>
      <c r="F3" s="9">
        <v>116</v>
      </c>
      <c r="G3" s="9">
        <v>53</v>
      </c>
      <c r="H3" s="9">
        <v>106</v>
      </c>
      <c r="I3" s="9">
        <v>135</v>
      </c>
      <c r="J3" s="9">
        <v>115</v>
      </c>
      <c r="K3" s="9">
        <v>123</v>
      </c>
      <c r="L3" s="9">
        <v>137</v>
      </c>
      <c r="M3" s="9">
        <v>138</v>
      </c>
      <c r="N3" s="9">
        <v>73</v>
      </c>
      <c r="O3" s="9">
        <v>64</v>
      </c>
      <c r="P3" s="9">
        <v>65</v>
      </c>
      <c r="Q3" s="9">
        <v>41</v>
      </c>
      <c r="R3" s="9">
        <v>25</v>
      </c>
      <c r="S3" s="9">
        <v>33</v>
      </c>
      <c r="T3" s="9">
        <v>30</v>
      </c>
      <c r="U3" s="22">
        <f>+(T3-P3)/P3</f>
        <v>-0.53846153846153844</v>
      </c>
      <c r="V3" s="22">
        <f>+(T3-R3)/R3</f>
        <v>0.2</v>
      </c>
      <c r="W3" s="22">
        <f>+(T3-S3)/S3</f>
        <v>-9.0909090909090912E-2</v>
      </c>
      <c r="X3" s="2"/>
    </row>
    <row r="4" spans="1:24" x14ac:dyDescent="0.2">
      <c r="A4" s="13" t="s">
        <v>1</v>
      </c>
      <c r="B4" s="14">
        <v>1148</v>
      </c>
      <c r="C4" s="14">
        <v>1185</v>
      </c>
      <c r="D4" s="14">
        <v>1274</v>
      </c>
      <c r="E4" s="14">
        <v>1129</v>
      </c>
      <c r="F4" s="14">
        <v>902</v>
      </c>
      <c r="G4" s="14">
        <v>809</v>
      </c>
      <c r="H4" s="14">
        <v>817</v>
      </c>
      <c r="I4" s="14">
        <v>632</v>
      </c>
      <c r="J4" s="14">
        <v>626</v>
      </c>
      <c r="K4" s="14">
        <v>485</v>
      </c>
      <c r="L4" s="14">
        <v>414</v>
      </c>
      <c r="M4" s="14">
        <v>399</v>
      </c>
      <c r="N4" s="14">
        <v>391</v>
      </c>
      <c r="O4" s="14">
        <v>411</v>
      </c>
      <c r="P4" s="14">
        <v>430</v>
      </c>
      <c r="Q4" s="14">
        <v>480</v>
      </c>
      <c r="R4" s="14">
        <v>510</v>
      </c>
      <c r="S4" s="14">
        <v>455</v>
      </c>
      <c r="T4" s="14">
        <v>400</v>
      </c>
      <c r="U4" s="27">
        <f t="shared" ref="U4:U23" si="0">+(T4-P4)/P4</f>
        <v>-6.9767441860465115E-2</v>
      </c>
      <c r="V4" s="27">
        <f t="shared" ref="V4:V23" si="1">+(T4-R4)/R4</f>
        <v>-0.21568627450980393</v>
      </c>
      <c r="W4" s="27">
        <f t="shared" ref="W4:W23" si="2">+(T4-S4)/S4</f>
        <v>-0.12087912087912088</v>
      </c>
      <c r="X4" s="2"/>
    </row>
    <row r="5" spans="1:24" x14ac:dyDescent="0.2">
      <c r="A5" s="39" t="s">
        <v>25</v>
      </c>
      <c r="B5" s="29"/>
      <c r="C5" s="29"/>
      <c r="D5" s="29"/>
      <c r="E5" s="29"/>
      <c r="F5" s="29"/>
      <c r="G5" s="29"/>
      <c r="H5" s="29"/>
      <c r="I5" s="29">
        <v>10</v>
      </c>
      <c r="J5" s="29">
        <v>5</v>
      </c>
      <c r="K5" s="29">
        <v>1</v>
      </c>
      <c r="L5" s="29">
        <v>6</v>
      </c>
      <c r="M5" s="29">
        <v>12</v>
      </c>
      <c r="N5" s="29">
        <v>16</v>
      </c>
      <c r="O5" s="29">
        <v>19</v>
      </c>
      <c r="P5" s="29">
        <v>13</v>
      </c>
      <c r="Q5" s="29">
        <v>14</v>
      </c>
      <c r="R5" s="29">
        <v>7</v>
      </c>
      <c r="S5" s="29">
        <v>16</v>
      </c>
      <c r="T5" s="29">
        <v>7</v>
      </c>
      <c r="U5" s="24">
        <f t="shared" si="0"/>
        <v>-0.46153846153846156</v>
      </c>
      <c r="V5" s="36">
        <f t="shared" si="1"/>
        <v>0</v>
      </c>
      <c r="W5" s="24">
        <f t="shared" si="2"/>
        <v>-0.5625</v>
      </c>
      <c r="X5" s="2"/>
    </row>
    <row r="6" spans="1:24" x14ac:dyDescent="0.2">
      <c r="A6" s="13" t="s">
        <v>16</v>
      </c>
      <c r="B6" s="14">
        <v>263</v>
      </c>
      <c r="C6" s="14">
        <v>299</v>
      </c>
      <c r="D6" s="14">
        <v>260</v>
      </c>
      <c r="E6" s="14">
        <v>327</v>
      </c>
      <c r="F6" s="14">
        <v>748</v>
      </c>
      <c r="G6" s="14">
        <v>533</v>
      </c>
      <c r="H6" s="14">
        <v>475</v>
      </c>
      <c r="I6" s="14">
        <v>452</v>
      </c>
      <c r="J6" s="14">
        <v>418</v>
      </c>
      <c r="K6" s="14">
        <v>398</v>
      </c>
      <c r="L6" s="14">
        <v>369</v>
      </c>
      <c r="M6" s="14">
        <v>331</v>
      </c>
      <c r="N6" s="14">
        <v>347</v>
      </c>
      <c r="O6" s="14">
        <v>328</v>
      </c>
      <c r="P6" s="14">
        <v>377</v>
      </c>
      <c r="Q6" s="14">
        <v>386</v>
      </c>
      <c r="R6" s="14">
        <v>386</v>
      </c>
      <c r="S6" s="14">
        <v>479</v>
      </c>
      <c r="T6" s="14">
        <v>478</v>
      </c>
      <c r="U6" s="27">
        <f t="shared" si="0"/>
        <v>0.26790450928381965</v>
      </c>
      <c r="V6" s="27">
        <f t="shared" si="1"/>
        <v>0.23834196891191708</v>
      </c>
      <c r="W6" s="27">
        <f t="shared" si="2"/>
        <v>-2.0876826722338203E-3</v>
      </c>
      <c r="X6" s="2"/>
    </row>
    <row r="7" spans="1:24" x14ac:dyDescent="0.2">
      <c r="A7" s="28" t="s">
        <v>3</v>
      </c>
      <c r="B7" s="29">
        <v>519</v>
      </c>
      <c r="C7" s="29">
        <v>564</v>
      </c>
      <c r="D7" s="29">
        <v>633</v>
      </c>
      <c r="E7" s="29">
        <v>640</v>
      </c>
      <c r="F7" s="29">
        <v>487</v>
      </c>
      <c r="G7" s="29">
        <v>439</v>
      </c>
      <c r="H7" s="29">
        <v>480</v>
      </c>
      <c r="I7" s="29">
        <v>419</v>
      </c>
      <c r="J7" s="29">
        <v>462</v>
      </c>
      <c r="K7" s="29">
        <v>338</v>
      </c>
      <c r="L7" s="29">
        <v>311</v>
      </c>
      <c r="M7" s="29">
        <v>301</v>
      </c>
      <c r="N7" s="29">
        <v>317</v>
      </c>
      <c r="O7" s="29">
        <v>370</v>
      </c>
      <c r="P7" s="29">
        <v>454</v>
      </c>
      <c r="Q7" s="29">
        <v>377</v>
      </c>
      <c r="R7" s="29">
        <v>381</v>
      </c>
      <c r="S7" s="29">
        <v>282</v>
      </c>
      <c r="T7" s="29">
        <v>259</v>
      </c>
      <c r="U7" s="24">
        <f t="shared" si="0"/>
        <v>-0.42951541850220265</v>
      </c>
      <c r="V7" s="24">
        <f t="shared" si="1"/>
        <v>-0.32020997375328086</v>
      </c>
      <c r="W7" s="24">
        <f t="shared" si="2"/>
        <v>-8.1560283687943269E-2</v>
      </c>
      <c r="X7" s="2"/>
    </row>
    <row r="8" spans="1:24" x14ac:dyDescent="0.2">
      <c r="A8" s="13" t="s">
        <v>11</v>
      </c>
      <c r="B8" s="14">
        <v>100</v>
      </c>
      <c r="C8" s="14">
        <v>42</v>
      </c>
      <c r="D8" s="14">
        <v>35</v>
      </c>
      <c r="E8" s="14">
        <v>106</v>
      </c>
      <c r="F8" s="14">
        <v>167</v>
      </c>
      <c r="G8" s="14">
        <v>158</v>
      </c>
      <c r="H8" s="14">
        <v>163</v>
      </c>
      <c r="I8" s="14">
        <v>177</v>
      </c>
      <c r="J8" s="14">
        <v>166</v>
      </c>
      <c r="K8" s="14">
        <v>174</v>
      </c>
      <c r="L8" s="14">
        <v>155</v>
      </c>
      <c r="M8" s="14">
        <v>131</v>
      </c>
      <c r="N8" s="14">
        <v>123</v>
      </c>
      <c r="O8" s="14">
        <v>112</v>
      </c>
      <c r="P8" s="14">
        <v>155</v>
      </c>
      <c r="Q8" s="14">
        <v>153</v>
      </c>
      <c r="R8" s="14">
        <v>147</v>
      </c>
      <c r="S8" s="14">
        <v>150</v>
      </c>
      <c r="T8" s="14">
        <v>100</v>
      </c>
      <c r="U8" s="27">
        <f t="shared" si="0"/>
        <v>-0.35483870967741937</v>
      </c>
      <c r="V8" s="27">
        <f t="shared" si="1"/>
        <v>-0.31972789115646261</v>
      </c>
      <c r="W8" s="27">
        <f t="shared" si="2"/>
        <v>-0.33333333333333331</v>
      </c>
      <c r="X8" s="2"/>
    </row>
    <row r="9" spans="1:24" x14ac:dyDescent="0.2">
      <c r="A9" s="28" t="s">
        <v>15</v>
      </c>
      <c r="B9" s="29">
        <v>2546</v>
      </c>
      <c r="C9" s="29">
        <v>2405</v>
      </c>
      <c r="D9" s="29">
        <v>2241</v>
      </c>
      <c r="E9" s="29">
        <v>2128</v>
      </c>
      <c r="F9" s="29">
        <v>2135</v>
      </c>
      <c r="G9" s="29">
        <v>2032</v>
      </c>
      <c r="H9" s="29">
        <f>2002+6</f>
        <v>2008</v>
      </c>
      <c r="I9" s="29">
        <v>1833</v>
      </c>
      <c r="J9" s="29">
        <v>1892</v>
      </c>
      <c r="K9" s="29">
        <v>1901</v>
      </c>
      <c r="L9" s="29">
        <v>1836</v>
      </c>
      <c r="M9" s="29">
        <v>1942</v>
      </c>
      <c r="N9" s="29">
        <v>1675</v>
      </c>
      <c r="O9" s="29">
        <v>1815</v>
      </c>
      <c r="P9" s="29">
        <v>1856</v>
      </c>
      <c r="Q9" s="29">
        <v>1833</v>
      </c>
      <c r="R9" s="29">
        <v>1926</v>
      </c>
      <c r="S9" s="29">
        <v>2127</v>
      </c>
      <c r="T9" s="29">
        <v>1938</v>
      </c>
      <c r="U9" s="24">
        <f t="shared" si="0"/>
        <v>4.4181034482758619E-2</v>
      </c>
      <c r="V9" s="24">
        <f t="shared" si="1"/>
        <v>6.2305295950155761E-3</v>
      </c>
      <c r="W9" s="24">
        <f t="shared" si="2"/>
        <v>-8.8857545839210156E-2</v>
      </c>
      <c r="X9" s="2"/>
    </row>
    <row r="10" spans="1:24" x14ac:dyDescent="0.2">
      <c r="A10" s="13" t="s">
        <v>19</v>
      </c>
      <c r="B10" s="14">
        <v>448</v>
      </c>
      <c r="C10" s="14">
        <v>465</v>
      </c>
      <c r="D10" s="14">
        <v>409</v>
      </c>
      <c r="E10" s="14">
        <v>411</v>
      </c>
      <c r="F10" s="14">
        <v>436</v>
      </c>
      <c r="G10" s="14">
        <v>401</v>
      </c>
      <c r="H10" s="14">
        <v>319</v>
      </c>
      <c r="I10" s="14">
        <v>344</v>
      </c>
      <c r="J10" s="14">
        <v>269</v>
      </c>
      <c r="K10" s="14">
        <v>352</v>
      </c>
      <c r="L10" s="14">
        <v>282</v>
      </c>
      <c r="M10" s="14">
        <v>334</v>
      </c>
      <c r="N10" s="14">
        <v>284</v>
      </c>
      <c r="O10" s="14">
        <v>277</v>
      </c>
      <c r="P10" s="14">
        <v>220</v>
      </c>
      <c r="Q10" s="14">
        <v>230</v>
      </c>
      <c r="R10" s="14">
        <v>207</v>
      </c>
      <c r="S10" s="14">
        <v>193</v>
      </c>
      <c r="T10" s="14">
        <v>157</v>
      </c>
      <c r="U10" s="27">
        <f t="shared" si="0"/>
        <v>-0.28636363636363638</v>
      </c>
      <c r="V10" s="27">
        <f t="shared" si="1"/>
        <v>-0.24154589371980675</v>
      </c>
      <c r="W10" s="27">
        <f t="shared" si="2"/>
        <v>-0.18652849740932642</v>
      </c>
      <c r="X10" s="2"/>
    </row>
    <row r="11" spans="1:24" x14ac:dyDescent="0.2">
      <c r="A11" s="28" t="s">
        <v>7</v>
      </c>
      <c r="B11" s="29">
        <v>420</v>
      </c>
      <c r="C11" s="29">
        <v>473</v>
      </c>
      <c r="D11" s="29">
        <v>466</v>
      </c>
      <c r="E11" s="29">
        <v>393</v>
      </c>
      <c r="F11" s="29">
        <v>414</v>
      </c>
      <c r="G11" s="29">
        <v>303</v>
      </c>
      <c r="H11" s="29">
        <v>337</v>
      </c>
      <c r="I11" s="29">
        <v>440</v>
      </c>
      <c r="J11" s="29">
        <v>503</v>
      </c>
      <c r="K11" s="29">
        <v>376</v>
      </c>
      <c r="L11" s="29">
        <v>351</v>
      </c>
      <c r="M11" s="29">
        <v>390</v>
      </c>
      <c r="N11" s="29">
        <v>341</v>
      </c>
      <c r="O11" s="29">
        <v>307</v>
      </c>
      <c r="P11" s="29">
        <v>340</v>
      </c>
      <c r="Q11" s="29">
        <v>350</v>
      </c>
      <c r="R11" s="29">
        <v>409</v>
      </c>
      <c r="S11" s="29">
        <v>502</v>
      </c>
      <c r="T11" s="29">
        <v>450</v>
      </c>
      <c r="U11" s="24">
        <f t="shared" si="0"/>
        <v>0.3235294117647059</v>
      </c>
      <c r="V11" s="24">
        <f t="shared" si="1"/>
        <v>0.10024449877750612</v>
      </c>
      <c r="W11" s="24">
        <f t="shared" si="2"/>
        <v>-0.10358565737051793</v>
      </c>
      <c r="X11" s="2"/>
    </row>
    <row r="12" spans="1:24" x14ac:dyDescent="0.2">
      <c r="A12" s="13" t="s">
        <v>9</v>
      </c>
      <c r="B12" s="14">
        <v>28</v>
      </c>
      <c r="C12" s="14">
        <v>169</v>
      </c>
      <c r="D12" s="14">
        <v>168</v>
      </c>
      <c r="E12" s="14">
        <v>150</v>
      </c>
      <c r="F12" s="14">
        <v>182</v>
      </c>
      <c r="G12" s="14">
        <v>142</v>
      </c>
      <c r="H12" s="14">
        <v>161</v>
      </c>
      <c r="I12" s="14">
        <v>138</v>
      </c>
      <c r="J12" s="14">
        <v>138</v>
      </c>
      <c r="K12" s="14">
        <v>126</v>
      </c>
      <c r="L12" s="14">
        <v>131</v>
      </c>
      <c r="M12" s="14">
        <v>132</v>
      </c>
      <c r="N12" s="14">
        <v>114</v>
      </c>
      <c r="O12" s="14">
        <v>97</v>
      </c>
      <c r="P12" s="14">
        <v>45</v>
      </c>
      <c r="Q12" s="14">
        <v>64</v>
      </c>
      <c r="R12" s="14">
        <v>53</v>
      </c>
      <c r="S12" s="14">
        <v>59</v>
      </c>
      <c r="T12" s="14">
        <v>57</v>
      </c>
      <c r="U12" s="27">
        <f t="shared" si="0"/>
        <v>0.26666666666666666</v>
      </c>
      <c r="V12" s="27">
        <f t="shared" si="1"/>
        <v>7.5471698113207544E-2</v>
      </c>
      <c r="W12" s="27">
        <f t="shared" si="2"/>
        <v>-3.3898305084745763E-2</v>
      </c>
      <c r="X12" s="2"/>
    </row>
    <row r="13" spans="1:24" x14ac:dyDescent="0.2">
      <c r="A13" s="28" t="s">
        <v>2</v>
      </c>
      <c r="B13" s="29">
        <v>0</v>
      </c>
      <c r="C13" s="29">
        <v>0</v>
      </c>
      <c r="D13" s="29">
        <v>0</v>
      </c>
      <c r="E13" s="29">
        <v>22</v>
      </c>
      <c r="F13" s="29">
        <v>37</v>
      </c>
      <c r="G13" s="29">
        <v>38</v>
      </c>
      <c r="H13" s="29">
        <v>65</v>
      </c>
      <c r="I13" s="29">
        <v>37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/>
      <c r="Q13" s="29">
        <v>0</v>
      </c>
      <c r="R13" s="29">
        <v>0</v>
      </c>
      <c r="S13" s="29">
        <v>0</v>
      </c>
      <c r="T13" s="29"/>
      <c r="U13" s="61"/>
      <c r="V13" s="61"/>
      <c r="W13" s="61"/>
      <c r="X13" s="2"/>
    </row>
    <row r="14" spans="1:24" x14ac:dyDescent="0.2">
      <c r="A14" s="13" t="s">
        <v>8</v>
      </c>
      <c r="B14" s="14">
        <v>247</v>
      </c>
      <c r="C14" s="14">
        <v>203</v>
      </c>
      <c r="D14" s="14">
        <v>195</v>
      </c>
      <c r="E14" s="14">
        <v>182</v>
      </c>
      <c r="F14" s="14">
        <v>128</v>
      </c>
      <c r="G14" s="14">
        <v>67</v>
      </c>
      <c r="H14" s="14">
        <v>77</v>
      </c>
      <c r="I14" s="14">
        <v>104</v>
      </c>
      <c r="J14" s="14">
        <v>126</v>
      </c>
      <c r="K14" s="14">
        <v>149</v>
      </c>
      <c r="L14" s="14">
        <v>101</v>
      </c>
      <c r="M14" s="14">
        <v>125</v>
      </c>
      <c r="N14" s="14">
        <v>136</v>
      </c>
      <c r="O14" s="14">
        <v>105</v>
      </c>
      <c r="P14" s="14">
        <v>105</v>
      </c>
      <c r="Q14" s="14">
        <v>131</v>
      </c>
      <c r="R14" s="14">
        <v>119</v>
      </c>
      <c r="S14" s="14">
        <v>98</v>
      </c>
      <c r="T14" s="14">
        <v>119</v>
      </c>
      <c r="U14" s="27">
        <f t="shared" si="0"/>
        <v>0.13333333333333333</v>
      </c>
      <c r="V14" s="27">
        <f t="shared" si="1"/>
        <v>0</v>
      </c>
      <c r="W14" s="27">
        <f t="shared" si="2"/>
        <v>0.21428571428571427</v>
      </c>
      <c r="X14" s="2"/>
    </row>
    <row r="15" spans="1:24" x14ac:dyDescent="0.2">
      <c r="A15" s="28" t="s">
        <v>12</v>
      </c>
      <c r="B15" s="29">
        <v>0</v>
      </c>
      <c r="C15" s="29">
        <v>79</v>
      </c>
      <c r="D15" s="29">
        <v>99</v>
      </c>
      <c r="E15" s="29">
        <v>24</v>
      </c>
      <c r="F15" s="29">
        <v>4</v>
      </c>
      <c r="G15" s="29">
        <v>3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/>
      <c r="P15" s="29"/>
      <c r="Q15" s="29">
        <v>0</v>
      </c>
      <c r="R15" s="29">
        <v>0</v>
      </c>
      <c r="S15" s="29">
        <v>0</v>
      </c>
      <c r="T15" s="29"/>
      <c r="U15" s="61"/>
      <c r="V15" s="61"/>
      <c r="W15" s="61"/>
      <c r="X15" s="2"/>
    </row>
    <row r="16" spans="1:24" x14ac:dyDescent="0.2">
      <c r="A16" s="13" t="s">
        <v>6</v>
      </c>
      <c r="B16" s="14">
        <v>2742</v>
      </c>
      <c r="C16" s="14">
        <v>2802</v>
      </c>
      <c r="D16" s="14">
        <v>2800</v>
      </c>
      <c r="E16" s="14">
        <v>2656</v>
      </c>
      <c r="F16" s="14">
        <v>2421</v>
      </c>
      <c r="G16" s="14">
        <v>2543</v>
      </c>
      <c r="H16" s="14">
        <v>2431</v>
      </c>
      <c r="I16" s="14">
        <v>2292</v>
      </c>
      <c r="J16" s="14">
        <v>2206</v>
      </c>
      <c r="K16" s="14">
        <v>2001</v>
      </c>
      <c r="L16" s="14">
        <v>1602</v>
      </c>
      <c r="M16" s="14">
        <v>1343</v>
      </c>
      <c r="N16" s="14">
        <v>1281</v>
      </c>
      <c r="O16" s="14">
        <v>1113</v>
      </c>
      <c r="P16" s="14">
        <v>965</v>
      </c>
      <c r="Q16" s="14">
        <v>1048</v>
      </c>
      <c r="R16" s="14">
        <v>1065</v>
      </c>
      <c r="S16" s="14">
        <v>1108</v>
      </c>
      <c r="T16" s="14">
        <v>841</v>
      </c>
      <c r="U16" s="27">
        <f t="shared" si="0"/>
        <v>-0.12849740932642487</v>
      </c>
      <c r="V16" s="27">
        <f t="shared" si="1"/>
        <v>-0.21032863849765257</v>
      </c>
      <c r="W16" s="27">
        <f t="shared" si="2"/>
        <v>-0.24097472924187727</v>
      </c>
      <c r="X16" s="2"/>
    </row>
    <row r="17" spans="1:24" x14ac:dyDescent="0.2">
      <c r="A17" s="28" t="s">
        <v>5</v>
      </c>
      <c r="B17" s="29">
        <v>291</v>
      </c>
      <c r="C17" s="29">
        <v>299</v>
      </c>
      <c r="D17" s="29">
        <v>260</v>
      </c>
      <c r="E17" s="29">
        <v>307</v>
      </c>
      <c r="F17" s="29">
        <v>519</v>
      </c>
      <c r="G17" s="29">
        <v>469</v>
      </c>
      <c r="H17" s="29">
        <v>455</v>
      </c>
      <c r="I17" s="29">
        <v>480</v>
      </c>
      <c r="J17" s="29">
        <v>469</v>
      </c>
      <c r="K17" s="29">
        <v>499</v>
      </c>
      <c r="L17" s="29">
        <v>551</v>
      </c>
      <c r="M17" s="29">
        <v>492</v>
      </c>
      <c r="N17" s="29">
        <v>364</v>
      </c>
      <c r="O17" s="29">
        <v>363</v>
      </c>
      <c r="P17" s="29">
        <v>326</v>
      </c>
      <c r="Q17" s="29">
        <v>351</v>
      </c>
      <c r="R17" s="29">
        <v>348</v>
      </c>
      <c r="S17" s="29">
        <v>329</v>
      </c>
      <c r="T17" s="29">
        <v>266</v>
      </c>
      <c r="U17" s="24">
        <f t="shared" si="0"/>
        <v>-0.18404907975460122</v>
      </c>
      <c r="V17" s="24">
        <f t="shared" si="1"/>
        <v>-0.23563218390804597</v>
      </c>
      <c r="W17" s="24">
        <f t="shared" si="2"/>
        <v>-0.19148936170212766</v>
      </c>
      <c r="X17" s="2"/>
    </row>
    <row r="18" spans="1:24" x14ac:dyDescent="0.2">
      <c r="A18" s="13" t="s">
        <v>31</v>
      </c>
      <c r="B18" s="14">
        <v>1744</v>
      </c>
      <c r="C18" s="14">
        <v>1878</v>
      </c>
      <c r="D18" s="14">
        <v>1833</v>
      </c>
      <c r="E18" s="14">
        <v>1496</v>
      </c>
      <c r="F18" s="14">
        <v>1383</v>
      </c>
      <c r="G18" s="14">
        <v>1200</v>
      </c>
      <c r="H18" s="14">
        <v>1113</v>
      </c>
      <c r="I18" s="14">
        <v>1062</v>
      </c>
      <c r="J18" s="14">
        <v>1098</v>
      </c>
      <c r="K18" s="14">
        <v>914</v>
      </c>
      <c r="L18" s="14">
        <v>730</v>
      </c>
      <c r="M18" s="14">
        <v>0</v>
      </c>
      <c r="N18" s="14">
        <v>0</v>
      </c>
      <c r="O18" s="14">
        <v>0</v>
      </c>
      <c r="P18" s="14"/>
      <c r="Q18" s="14">
        <v>645</v>
      </c>
      <c r="R18" s="14">
        <v>647</v>
      </c>
      <c r="S18" s="14">
        <v>565</v>
      </c>
      <c r="T18" s="14"/>
      <c r="U18" s="27"/>
      <c r="V18" s="27">
        <f t="shared" si="1"/>
        <v>-1</v>
      </c>
      <c r="W18" s="27">
        <f t="shared" si="2"/>
        <v>-1</v>
      </c>
      <c r="X18" s="2"/>
    </row>
    <row r="19" spans="1:24" x14ac:dyDescent="0.2">
      <c r="A19" s="28" t="s">
        <v>14</v>
      </c>
      <c r="B19" s="29">
        <v>1276</v>
      </c>
      <c r="C19" s="29">
        <v>1259</v>
      </c>
      <c r="D19" s="29">
        <v>1324</v>
      </c>
      <c r="E19" s="29">
        <v>1432</v>
      </c>
      <c r="F19" s="29">
        <v>1554</v>
      </c>
      <c r="G19" s="29">
        <v>1540</v>
      </c>
      <c r="H19" s="29">
        <v>1562</v>
      </c>
      <c r="I19" s="29">
        <v>1375</v>
      </c>
      <c r="J19" s="29">
        <v>1267</v>
      </c>
      <c r="K19" s="29">
        <v>998</v>
      </c>
      <c r="L19" s="29">
        <v>953</v>
      </c>
      <c r="M19" s="29">
        <v>850</v>
      </c>
      <c r="N19" s="29">
        <v>686</v>
      </c>
      <c r="O19" s="29">
        <v>686</v>
      </c>
      <c r="P19" s="29">
        <v>677</v>
      </c>
      <c r="Q19" s="29"/>
      <c r="R19" s="29"/>
      <c r="S19" s="29"/>
      <c r="T19" s="29">
        <v>597</v>
      </c>
      <c r="U19" s="24">
        <f t="shared" si="0"/>
        <v>-0.11816838995568685</v>
      </c>
      <c r="V19" s="24"/>
      <c r="W19" s="24"/>
      <c r="X19" s="2"/>
    </row>
    <row r="20" spans="1:24" x14ac:dyDescent="0.2">
      <c r="A20" s="13" t="s">
        <v>13</v>
      </c>
      <c r="B20" s="14">
        <v>354</v>
      </c>
      <c r="C20" s="14">
        <v>352</v>
      </c>
      <c r="D20" s="14">
        <v>296</v>
      </c>
      <c r="E20" s="14">
        <v>299</v>
      </c>
      <c r="F20" s="14">
        <v>311</v>
      </c>
      <c r="G20" s="14">
        <v>297</v>
      </c>
      <c r="H20" s="14">
        <v>293</v>
      </c>
      <c r="I20" s="14">
        <v>358</v>
      </c>
      <c r="J20" s="14">
        <v>321</v>
      </c>
      <c r="K20" s="14">
        <v>304</v>
      </c>
      <c r="L20" s="14">
        <v>287</v>
      </c>
      <c r="M20" s="14">
        <v>279</v>
      </c>
      <c r="N20" s="14">
        <v>264</v>
      </c>
      <c r="O20" s="14">
        <v>314</v>
      </c>
      <c r="P20" s="14">
        <v>347</v>
      </c>
      <c r="Q20" s="14">
        <v>423</v>
      </c>
      <c r="R20" s="14">
        <v>372</v>
      </c>
      <c r="S20" s="14">
        <v>412</v>
      </c>
      <c r="T20" s="14">
        <v>349</v>
      </c>
      <c r="U20" s="27">
        <f t="shared" si="0"/>
        <v>5.763688760806916E-3</v>
      </c>
      <c r="V20" s="27">
        <f t="shared" si="1"/>
        <v>-6.1827956989247312E-2</v>
      </c>
      <c r="W20" s="27">
        <f t="shared" si="2"/>
        <v>-0.15291262135922329</v>
      </c>
      <c r="X20" s="2"/>
    </row>
    <row r="21" spans="1:24" x14ac:dyDescent="0.2">
      <c r="A21" s="28" t="s">
        <v>10</v>
      </c>
      <c r="B21" s="29">
        <v>451</v>
      </c>
      <c r="C21" s="29">
        <v>477</v>
      </c>
      <c r="D21" s="29">
        <v>367</v>
      </c>
      <c r="E21" s="29">
        <v>412</v>
      </c>
      <c r="F21" s="29">
        <v>658</v>
      </c>
      <c r="G21" s="29">
        <v>622</v>
      </c>
      <c r="H21" s="29">
        <v>611</v>
      </c>
      <c r="I21" s="29">
        <v>675</v>
      </c>
      <c r="J21" s="29">
        <v>608</v>
      </c>
      <c r="K21" s="29">
        <v>587</v>
      </c>
      <c r="L21" s="29">
        <v>468</v>
      </c>
      <c r="M21" s="29">
        <v>347</v>
      </c>
      <c r="N21" s="29">
        <v>343</v>
      </c>
      <c r="O21" s="29">
        <v>372</v>
      </c>
      <c r="P21" s="29">
        <v>388</v>
      </c>
      <c r="Q21" s="29">
        <v>385</v>
      </c>
      <c r="R21" s="29">
        <v>338</v>
      </c>
      <c r="S21" s="29">
        <v>362</v>
      </c>
      <c r="T21" s="29">
        <v>333</v>
      </c>
      <c r="U21" s="24">
        <f t="shared" si="0"/>
        <v>-0.14175257731958762</v>
      </c>
      <c r="V21" s="24">
        <f t="shared" si="1"/>
        <v>-1.4792899408284023E-2</v>
      </c>
      <c r="W21" s="24">
        <f t="shared" si="2"/>
        <v>-8.0110497237569064E-2</v>
      </c>
      <c r="X21" s="2"/>
    </row>
    <row r="22" spans="1:24" x14ac:dyDescent="0.2">
      <c r="A22" s="13" t="s">
        <v>32</v>
      </c>
      <c r="B22" s="14">
        <v>2549</v>
      </c>
      <c r="C22" s="14">
        <v>2587</v>
      </c>
      <c r="D22" s="14">
        <v>2330</v>
      </c>
      <c r="E22" s="14">
        <v>2200</v>
      </c>
      <c r="F22" s="14">
        <v>2021</v>
      </c>
      <c r="G22" s="14">
        <v>1939</v>
      </c>
      <c r="H22" s="14">
        <v>1954</v>
      </c>
      <c r="I22" s="14">
        <v>2135</v>
      </c>
      <c r="J22" s="14">
        <v>2129</v>
      </c>
      <c r="K22" s="14">
        <v>2016</v>
      </c>
      <c r="L22" s="14">
        <v>2083</v>
      </c>
      <c r="M22" s="14">
        <v>2819</v>
      </c>
      <c r="N22" s="14">
        <v>2523</v>
      </c>
      <c r="O22" s="14">
        <v>2365</v>
      </c>
      <c r="P22" s="14">
        <v>2393</v>
      </c>
      <c r="Q22" s="14">
        <v>2445</v>
      </c>
      <c r="R22" s="14">
        <v>2337</v>
      </c>
      <c r="S22" s="14">
        <v>2310</v>
      </c>
      <c r="T22" s="14">
        <v>1840</v>
      </c>
      <c r="U22" s="27">
        <f t="shared" si="0"/>
        <v>-0.23109068115336398</v>
      </c>
      <c r="V22" s="27">
        <f t="shared" si="1"/>
        <v>-0.21266581086863501</v>
      </c>
      <c r="W22" s="27">
        <f t="shared" si="2"/>
        <v>-0.20346320346320346</v>
      </c>
      <c r="X22" s="2"/>
    </row>
    <row r="23" spans="1:24" x14ac:dyDescent="0.2">
      <c r="A23" s="5" t="s">
        <v>0</v>
      </c>
      <c r="B23" s="10">
        <v>15282</v>
      </c>
      <c r="C23" s="10">
        <v>15748</v>
      </c>
      <c r="D23" s="10">
        <v>15190</v>
      </c>
      <c r="E23" s="10">
        <v>14484</v>
      </c>
      <c r="F23" s="10">
        <v>14623</v>
      </c>
      <c r="G23" s="10">
        <v>13588</v>
      </c>
      <c r="H23" s="10">
        <v>13427</v>
      </c>
      <c r="I23" s="10">
        <v>13098</v>
      </c>
      <c r="J23" s="10">
        <f>SUM(J3:J22)</f>
        <v>12818</v>
      </c>
      <c r="K23" s="10">
        <f>SUM(K3:K22)</f>
        <v>11742</v>
      </c>
      <c r="L23" s="10">
        <f>SUM(L3:L22)</f>
        <v>10767</v>
      </c>
      <c r="M23" s="10">
        <f>SUM(M3:M22)</f>
        <v>10365</v>
      </c>
      <c r="N23" s="10">
        <f>SUM(N3:N22)</f>
        <v>9278</v>
      </c>
      <c r="O23" s="10">
        <v>9118</v>
      </c>
      <c r="P23" s="10">
        <f>SUM(P3:P22)</f>
        <v>9156</v>
      </c>
      <c r="Q23" s="10">
        <f>SUM(Q3:Q22)</f>
        <v>9356</v>
      </c>
      <c r="R23" s="10">
        <f t="shared" ref="R23:T23" si="3">SUM(R3:R22)</f>
        <v>9277</v>
      </c>
      <c r="S23" s="10">
        <f t="shared" si="3"/>
        <v>9480</v>
      </c>
      <c r="T23" s="10">
        <f t="shared" si="3"/>
        <v>8221</v>
      </c>
      <c r="U23" s="26">
        <f t="shared" si="0"/>
        <v>-0.10211882918304936</v>
      </c>
      <c r="V23" s="26">
        <f t="shared" si="1"/>
        <v>-0.11382990190794438</v>
      </c>
      <c r="W23" s="26">
        <f t="shared" si="2"/>
        <v>-0.13280590717299579</v>
      </c>
      <c r="X23" s="2"/>
    </row>
    <row r="24" spans="1:24" x14ac:dyDescent="0.2">
      <c r="A24" s="49" t="s">
        <v>28</v>
      </c>
      <c r="B24" s="57" t="s">
        <v>18</v>
      </c>
      <c r="C24" s="50">
        <f>+(C23-B23)</f>
        <v>466</v>
      </c>
      <c r="D24" s="50">
        <f t="shared" ref="D24:M24" si="4">+(D23-C23)</f>
        <v>-558</v>
      </c>
      <c r="E24" s="50">
        <f t="shared" si="4"/>
        <v>-706</v>
      </c>
      <c r="F24" s="50">
        <f t="shared" si="4"/>
        <v>139</v>
      </c>
      <c r="G24" s="50">
        <f t="shared" si="4"/>
        <v>-1035</v>
      </c>
      <c r="H24" s="50">
        <f t="shared" si="4"/>
        <v>-161</v>
      </c>
      <c r="I24" s="50">
        <f t="shared" si="4"/>
        <v>-329</v>
      </c>
      <c r="J24" s="50">
        <f t="shared" si="4"/>
        <v>-280</v>
      </c>
      <c r="K24" s="50">
        <f t="shared" si="4"/>
        <v>-1076</v>
      </c>
      <c r="L24" s="50">
        <f t="shared" si="4"/>
        <v>-975</v>
      </c>
      <c r="M24" s="50">
        <f t="shared" si="4"/>
        <v>-402</v>
      </c>
      <c r="N24" s="50">
        <f>+(N23-M23)</f>
        <v>-1087</v>
      </c>
      <c r="O24" s="50">
        <f>+(O23-N23)</f>
        <v>-160</v>
      </c>
      <c r="P24" s="50">
        <f t="shared" ref="P24:Q24" si="5">+(P23-O23)</f>
        <v>38</v>
      </c>
      <c r="Q24" s="50">
        <f t="shared" si="5"/>
        <v>200</v>
      </c>
      <c r="R24" s="50">
        <f t="shared" ref="R24" si="6">+(R23-Q23)</f>
        <v>-79</v>
      </c>
      <c r="S24" s="50">
        <f t="shared" ref="S24:T24" si="7">+(S23-R23)</f>
        <v>203</v>
      </c>
      <c r="T24" s="50">
        <f t="shared" si="7"/>
        <v>-1259</v>
      </c>
      <c r="U24" s="45"/>
    </row>
    <row r="25" spans="1:24" x14ac:dyDescent="0.2">
      <c r="A25" s="31" t="s">
        <v>27</v>
      </c>
      <c r="B25" s="43" t="s">
        <v>18</v>
      </c>
      <c r="C25" s="44">
        <f>+(C23-B23)/B23</f>
        <v>3.0493390917419184E-2</v>
      </c>
      <c r="D25" s="44">
        <f t="shared" ref="D25:M25" si="8">+(D23-C23)/C23</f>
        <v>-3.5433070866141732E-2</v>
      </c>
      <c r="E25" s="44">
        <f t="shared" si="8"/>
        <v>-4.6477946017116523E-2</v>
      </c>
      <c r="F25" s="44">
        <f t="shared" si="8"/>
        <v>9.5967964650648992E-3</v>
      </c>
      <c r="G25" s="44">
        <f t="shared" si="8"/>
        <v>-7.0778909936401554E-2</v>
      </c>
      <c r="H25" s="44">
        <f t="shared" si="8"/>
        <v>-1.1848690020606418E-2</v>
      </c>
      <c r="I25" s="44">
        <f t="shared" si="8"/>
        <v>-2.450286735681835E-2</v>
      </c>
      <c r="J25" s="44">
        <f t="shared" si="8"/>
        <v>-2.1377309512902735E-2</v>
      </c>
      <c r="K25" s="44">
        <f t="shared" si="8"/>
        <v>-8.3944453112810111E-2</v>
      </c>
      <c r="L25" s="44">
        <f t="shared" si="8"/>
        <v>-8.3035258048032703E-2</v>
      </c>
      <c r="M25" s="44">
        <f t="shared" si="8"/>
        <v>-3.7336305377542491E-2</v>
      </c>
      <c r="N25" s="44">
        <f>+(N23-M23)/M23</f>
        <v>-0.10487216594307766</v>
      </c>
      <c r="O25" s="44">
        <f>+(O23-N23)/N23</f>
        <v>-1.7245095925846089E-2</v>
      </c>
      <c r="P25" s="44">
        <f t="shared" ref="P25:Q25" si="9">+(P23-O23)/O23</f>
        <v>4.1675806097828472E-3</v>
      </c>
      <c r="Q25" s="44">
        <f t="shared" si="9"/>
        <v>2.1843599825251202E-2</v>
      </c>
      <c r="R25" s="44">
        <f t="shared" ref="R25" si="10">+(R23-Q23)/Q23</f>
        <v>-8.44377939290295E-3</v>
      </c>
      <c r="S25" s="44">
        <f t="shared" ref="S25:T25" si="11">+(S23-R23)/R23</f>
        <v>2.1882073946318852E-2</v>
      </c>
      <c r="T25" s="44">
        <f t="shared" si="11"/>
        <v>-0.13280590717299579</v>
      </c>
      <c r="U25" s="45"/>
    </row>
    <row r="26" spans="1:24" s="86" customFormat="1" x14ac:dyDescent="0.2">
      <c r="A26" s="5" t="s">
        <v>113</v>
      </c>
      <c r="B26" s="10">
        <f>COUNTIF(B3:B22,"&gt;5")</f>
        <v>17</v>
      </c>
      <c r="C26" s="10">
        <f t="shared" ref="C26:T26" si="12">COUNTIF(C3:C22,"&gt;5")</f>
        <v>18</v>
      </c>
      <c r="D26" s="10">
        <f t="shared" si="12"/>
        <v>18</v>
      </c>
      <c r="E26" s="10">
        <f t="shared" si="12"/>
        <v>19</v>
      </c>
      <c r="F26" s="10">
        <f t="shared" si="12"/>
        <v>18</v>
      </c>
      <c r="G26" s="10">
        <f t="shared" si="12"/>
        <v>18</v>
      </c>
      <c r="H26" s="10">
        <f t="shared" si="12"/>
        <v>18</v>
      </c>
      <c r="I26" s="10">
        <f t="shared" si="12"/>
        <v>19</v>
      </c>
      <c r="J26" s="10">
        <f t="shared" si="12"/>
        <v>17</v>
      </c>
      <c r="K26" s="10">
        <f t="shared" si="12"/>
        <v>17</v>
      </c>
      <c r="L26" s="10">
        <f t="shared" si="12"/>
        <v>18</v>
      </c>
      <c r="M26" s="10">
        <f t="shared" si="12"/>
        <v>17</v>
      </c>
      <c r="N26" s="10">
        <f t="shared" si="12"/>
        <v>17</v>
      </c>
      <c r="O26" s="10">
        <f t="shared" si="12"/>
        <v>17</v>
      </c>
      <c r="P26" s="10">
        <f t="shared" si="12"/>
        <v>17</v>
      </c>
      <c r="Q26" s="10">
        <f t="shared" si="12"/>
        <v>17</v>
      </c>
      <c r="R26" s="10">
        <f t="shared" si="12"/>
        <v>17</v>
      </c>
      <c r="S26" s="10">
        <f t="shared" si="12"/>
        <v>17</v>
      </c>
      <c r="T26" s="10">
        <f t="shared" si="12"/>
        <v>17</v>
      </c>
      <c r="U26" s="45"/>
    </row>
    <row r="27" spans="1:24" ht="13.5" x14ac:dyDescent="0.25">
      <c r="A27" s="3" t="s">
        <v>118</v>
      </c>
      <c r="B27" s="2"/>
      <c r="C27" s="2"/>
      <c r="D27" s="2"/>
      <c r="E27" s="2"/>
      <c r="F27" s="2"/>
      <c r="G27" s="2"/>
      <c r="H27" s="2"/>
      <c r="I27" s="2"/>
      <c r="J27" s="2"/>
      <c r="N27" s="156"/>
      <c r="O27" s="164"/>
      <c r="P27" s="164"/>
      <c r="Q27" s="158"/>
      <c r="R27" s="158"/>
      <c r="S27" s="158"/>
      <c r="T27" s="156"/>
      <c r="U27" s="156"/>
    </row>
    <row r="28" spans="1:24" x14ac:dyDescent="0.2">
      <c r="A28" s="132" t="s">
        <v>20</v>
      </c>
      <c r="N28" s="156"/>
      <c r="O28" s="156"/>
      <c r="P28" s="156"/>
      <c r="Q28" s="156"/>
      <c r="R28" s="156"/>
      <c r="S28" s="156"/>
      <c r="T28" s="156"/>
      <c r="U28" s="156"/>
    </row>
    <row r="29" spans="1:24" x14ac:dyDescent="0.2">
      <c r="A29" s="132" t="s">
        <v>110</v>
      </c>
      <c r="N29" s="156"/>
      <c r="O29" s="156"/>
      <c r="P29" s="156"/>
      <c r="Q29" s="158"/>
      <c r="R29" s="158"/>
      <c r="S29" s="158"/>
      <c r="T29" s="156"/>
      <c r="U29" s="156"/>
    </row>
    <row r="30" spans="1:24" ht="13.5" x14ac:dyDescent="0.25">
      <c r="A30" s="4" t="s">
        <v>23</v>
      </c>
      <c r="N30" s="156"/>
      <c r="O30" s="156"/>
      <c r="P30" s="156"/>
      <c r="Q30" s="156"/>
      <c r="R30" s="156"/>
      <c r="S30" s="156"/>
      <c r="T30" s="156"/>
      <c r="U30" s="156"/>
    </row>
    <row r="31" spans="1:24" ht="13.5" x14ac:dyDescent="0.25">
      <c r="A31" s="4" t="s">
        <v>33</v>
      </c>
    </row>
  </sheetData>
  <mergeCells count="2">
    <mergeCell ref="A1:U1"/>
    <mergeCell ref="O27:P27"/>
  </mergeCells>
  <phoneticPr fontId="14" type="noConversion"/>
  <hyperlinks>
    <hyperlink ref="A29" location="'ICD &amp; CPT Codes'!A1" display="ICD-10-PCS codes: Available at Ex.B 18-32224-CON Cardiac Program ICD 10 or CPT Codes" xr:uid="{0475A878-3545-4808-B31C-9489FEA817CC}"/>
    <hyperlink ref="A28" location="'ICD &amp; CPT Codes'!A1" display="ICD-9-CM Procedure Codes: 37.21-37.23" xr:uid="{F5753CA1-1126-4983-BA04-6F9F20F95A66}"/>
  </hyperlinks>
  <printOptions horizontalCentered="1"/>
  <pageMargins left="0.25" right="0.25" top="0.5" bottom="0.5" header="0.5" footer="0.5"/>
  <pageSetup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59999389629810485"/>
  </sheetPr>
  <dimension ref="A1:AK22"/>
  <sheetViews>
    <sheetView showGridLines="0" zoomScaleNormal="100" workbookViewId="0">
      <selection activeCell="X33" sqref="X33"/>
    </sheetView>
  </sheetViews>
  <sheetFormatPr defaultRowHeight="12.75" x14ac:dyDescent="0.2"/>
  <cols>
    <col min="1" max="1" width="18.33203125" customWidth="1"/>
    <col min="2" max="12" width="5.6640625" bestFit="1" customWidth="1"/>
    <col min="13" max="14" width="5.6640625" customWidth="1"/>
    <col min="15" max="15" width="5.6640625" bestFit="1" customWidth="1"/>
    <col min="16" max="18" width="5.6640625" customWidth="1"/>
    <col min="19" max="20" width="5.83203125" customWidth="1"/>
    <col min="21" max="22" width="9.33203125" customWidth="1"/>
    <col min="24" max="24" width="31.33203125" bestFit="1" customWidth="1"/>
  </cols>
  <sheetData>
    <row r="1" spans="1:37" ht="15.75" x14ac:dyDescent="0.25">
      <c r="A1" s="163" t="s">
        <v>1200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</row>
    <row r="2" spans="1:37" ht="38.25" x14ac:dyDescent="0.2">
      <c r="A2" s="5" t="s">
        <v>17</v>
      </c>
      <c r="B2" s="40">
        <v>2002</v>
      </c>
      <c r="C2" s="40">
        <v>2003</v>
      </c>
      <c r="D2" s="40">
        <v>2004</v>
      </c>
      <c r="E2" s="40">
        <v>2005</v>
      </c>
      <c r="F2" s="40">
        <v>2006</v>
      </c>
      <c r="G2" s="40">
        <v>2007</v>
      </c>
      <c r="H2" s="40">
        <v>2008</v>
      </c>
      <c r="I2" s="40">
        <v>2009</v>
      </c>
      <c r="J2" s="40">
        <v>2010</v>
      </c>
      <c r="K2" s="40">
        <v>2011</v>
      </c>
      <c r="L2" s="40">
        <v>2012</v>
      </c>
      <c r="M2" s="40">
        <v>2013</v>
      </c>
      <c r="N2" s="40">
        <v>2014</v>
      </c>
      <c r="O2" s="40">
        <v>2015</v>
      </c>
      <c r="P2" s="40">
        <v>2016</v>
      </c>
      <c r="Q2" s="40">
        <v>2017</v>
      </c>
      <c r="R2" s="40">
        <v>2018</v>
      </c>
      <c r="S2" s="40">
        <v>2019</v>
      </c>
      <c r="T2" s="40">
        <v>2020</v>
      </c>
      <c r="U2" s="7" t="s">
        <v>1191</v>
      </c>
      <c r="V2" s="7" t="s">
        <v>1192</v>
      </c>
      <c r="W2" s="7" t="s">
        <v>1187</v>
      </c>
    </row>
    <row r="3" spans="1:37" x14ac:dyDescent="0.2">
      <c r="A3" s="11" t="s">
        <v>1</v>
      </c>
      <c r="B3" s="12">
        <v>345</v>
      </c>
      <c r="C3" s="12">
        <v>313</v>
      </c>
      <c r="D3" s="12">
        <v>268</v>
      </c>
      <c r="E3" s="12">
        <v>263</v>
      </c>
      <c r="F3" s="12">
        <v>175</v>
      </c>
      <c r="G3" s="12">
        <v>194</v>
      </c>
      <c r="H3" s="20">
        <v>106</v>
      </c>
      <c r="I3" s="20">
        <v>96</v>
      </c>
      <c r="J3" s="20">
        <v>136</v>
      </c>
      <c r="K3" s="20">
        <v>117</v>
      </c>
      <c r="L3" s="20">
        <v>123</v>
      </c>
      <c r="M3" s="20">
        <v>101</v>
      </c>
      <c r="N3" s="20">
        <v>128</v>
      </c>
      <c r="O3" s="20">
        <v>148</v>
      </c>
      <c r="P3" s="20">
        <v>151</v>
      </c>
      <c r="Q3" s="20">
        <v>181</v>
      </c>
      <c r="R3" s="20">
        <v>183</v>
      </c>
      <c r="S3" s="20">
        <v>168</v>
      </c>
      <c r="T3" s="20">
        <v>121</v>
      </c>
      <c r="U3" s="22">
        <f>+(S3-O3)/O3</f>
        <v>0.13513513513513514</v>
      </c>
      <c r="V3" s="22">
        <f>+(S3-Q3)/Q3</f>
        <v>-7.18232044198895E-2</v>
      </c>
      <c r="W3" s="22">
        <f>+(S3-R3)/R3</f>
        <v>-8.1967213114754092E-2</v>
      </c>
      <c r="AK3" s="55"/>
    </row>
    <row r="4" spans="1:37" x14ac:dyDescent="0.2">
      <c r="A4" s="18" t="s">
        <v>24</v>
      </c>
      <c r="B4" s="19"/>
      <c r="C4" s="19"/>
      <c r="D4" s="19"/>
      <c r="E4" s="19"/>
      <c r="F4" s="19"/>
      <c r="G4" s="19"/>
      <c r="H4" s="21"/>
      <c r="I4" s="21">
        <v>6</v>
      </c>
      <c r="J4" s="21">
        <v>4</v>
      </c>
      <c r="K4" s="21">
        <v>9</v>
      </c>
      <c r="L4" s="21">
        <v>8</v>
      </c>
      <c r="M4" s="21">
        <v>20</v>
      </c>
      <c r="N4" s="21">
        <v>16</v>
      </c>
      <c r="O4" s="21">
        <v>12</v>
      </c>
      <c r="P4" s="21">
        <v>9</v>
      </c>
      <c r="Q4" s="21">
        <v>4</v>
      </c>
      <c r="R4" s="21">
        <v>7</v>
      </c>
      <c r="S4" s="21">
        <v>20</v>
      </c>
      <c r="T4" s="21">
        <v>18</v>
      </c>
      <c r="U4" s="35">
        <f t="shared" ref="U4:U15" si="0">+(S4-O4)/O4</f>
        <v>0.66666666666666663</v>
      </c>
      <c r="V4" s="35">
        <f t="shared" ref="V4:V15" si="1">+(S4-Q4)/Q4</f>
        <v>4</v>
      </c>
      <c r="W4" s="23">
        <f t="shared" ref="W4:W15" si="2">+(S4-R4)/R4</f>
        <v>1.8571428571428572</v>
      </c>
      <c r="AK4" s="55"/>
    </row>
    <row r="5" spans="1:37" x14ac:dyDescent="0.2">
      <c r="A5" s="28" t="s">
        <v>16</v>
      </c>
      <c r="B5" s="29">
        <v>0</v>
      </c>
      <c r="C5" s="29">
        <v>0</v>
      </c>
      <c r="D5" s="29">
        <v>0</v>
      </c>
      <c r="E5" s="29">
        <v>114</v>
      </c>
      <c r="F5" s="29">
        <v>177</v>
      </c>
      <c r="G5" s="29">
        <v>121</v>
      </c>
      <c r="H5" s="30">
        <v>162</v>
      </c>
      <c r="I5" s="30">
        <v>148</v>
      </c>
      <c r="J5" s="30">
        <v>174</v>
      </c>
      <c r="K5" s="30">
        <v>170</v>
      </c>
      <c r="L5" s="30">
        <v>165</v>
      </c>
      <c r="M5" s="30">
        <v>159</v>
      </c>
      <c r="N5" s="30">
        <v>151</v>
      </c>
      <c r="O5" s="30">
        <v>147</v>
      </c>
      <c r="P5" s="30">
        <v>169</v>
      </c>
      <c r="Q5" s="30">
        <v>187</v>
      </c>
      <c r="R5" s="30">
        <v>170</v>
      </c>
      <c r="S5" s="30">
        <v>173</v>
      </c>
      <c r="T5" s="30">
        <v>156</v>
      </c>
      <c r="U5" s="24">
        <f t="shared" si="0"/>
        <v>0.17687074829931973</v>
      </c>
      <c r="V5" s="24">
        <f t="shared" si="1"/>
        <v>-7.4866310160427801E-2</v>
      </c>
      <c r="W5" s="24">
        <f t="shared" si="2"/>
        <v>1.7647058823529412E-2</v>
      </c>
      <c r="AK5" s="55"/>
    </row>
    <row r="6" spans="1:37" x14ac:dyDescent="0.2">
      <c r="A6" s="18" t="s">
        <v>3</v>
      </c>
      <c r="B6" s="19">
        <v>115</v>
      </c>
      <c r="C6" s="19">
        <v>134</v>
      </c>
      <c r="D6" s="19">
        <v>121</v>
      </c>
      <c r="E6" s="19">
        <v>174</v>
      </c>
      <c r="F6" s="19">
        <v>97</v>
      </c>
      <c r="G6" s="19">
        <v>70</v>
      </c>
      <c r="H6" s="21">
        <v>84</v>
      </c>
      <c r="I6" s="21">
        <v>56</v>
      </c>
      <c r="J6" s="21">
        <v>58</v>
      </c>
      <c r="K6" s="21">
        <v>66</v>
      </c>
      <c r="L6" s="21">
        <v>67</v>
      </c>
      <c r="M6" s="21">
        <v>76</v>
      </c>
      <c r="N6" s="21">
        <v>51</v>
      </c>
      <c r="O6" s="21">
        <v>96</v>
      </c>
      <c r="P6" s="21">
        <v>81</v>
      </c>
      <c r="Q6" s="21">
        <v>97</v>
      </c>
      <c r="R6" s="21">
        <v>96</v>
      </c>
      <c r="S6" s="21">
        <v>55</v>
      </c>
      <c r="T6" s="21">
        <v>46</v>
      </c>
      <c r="U6" s="23">
        <f t="shared" si="0"/>
        <v>-0.42708333333333331</v>
      </c>
      <c r="V6" s="23">
        <f t="shared" si="1"/>
        <v>-0.4329896907216495</v>
      </c>
      <c r="W6" s="23">
        <f t="shared" si="2"/>
        <v>-0.42708333333333331</v>
      </c>
      <c r="AK6" s="55"/>
    </row>
    <row r="7" spans="1:37" x14ac:dyDescent="0.2">
      <c r="A7" s="16" t="s">
        <v>15</v>
      </c>
      <c r="B7" s="17">
        <v>901</v>
      </c>
      <c r="C7" s="17">
        <v>844</v>
      </c>
      <c r="D7" s="17">
        <v>756</v>
      </c>
      <c r="E7" s="17">
        <v>726</v>
      </c>
      <c r="F7" s="17">
        <v>742</v>
      </c>
      <c r="G7" s="17">
        <v>685</v>
      </c>
      <c r="H7" s="30">
        <v>671</v>
      </c>
      <c r="I7" s="30">
        <v>652</v>
      </c>
      <c r="J7" s="30">
        <v>695</v>
      </c>
      <c r="K7" s="30">
        <v>698</v>
      </c>
      <c r="L7" s="30">
        <v>650</v>
      </c>
      <c r="M7" s="30">
        <v>713</v>
      </c>
      <c r="N7" s="30">
        <v>767</v>
      </c>
      <c r="O7" s="30">
        <v>798</v>
      </c>
      <c r="P7" s="30">
        <v>725</v>
      </c>
      <c r="Q7" s="30">
        <v>733</v>
      </c>
      <c r="R7" s="30">
        <v>836</v>
      </c>
      <c r="S7" s="30">
        <v>1048</v>
      </c>
      <c r="T7" s="30">
        <v>851</v>
      </c>
      <c r="U7" s="24">
        <f t="shared" si="0"/>
        <v>0.31328320802005011</v>
      </c>
      <c r="V7" s="24">
        <f t="shared" si="1"/>
        <v>0.42974079126875853</v>
      </c>
      <c r="W7" s="24">
        <f t="shared" si="2"/>
        <v>0.25358851674641147</v>
      </c>
      <c r="AK7" s="55"/>
    </row>
    <row r="8" spans="1:37" x14ac:dyDescent="0.2">
      <c r="A8" s="18" t="s">
        <v>6</v>
      </c>
      <c r="B8" s="19">
        <v>1239</v>
      </c>
      <c r="C8" s="19">
        <v>1299</v>
      </c>
      <c r="D8" s="19">
        <v>1311</v>
      </c>
      <c r="E8" s="19">
        <v>1188</v>
      </c>
      <c r="F8" s="19">
        <v>998</v>
      </c>
      <c r="G8" s="19">
        <v>990</v>
      </c>
      <c r="H8" s="21">
        <v>912</v>
      </c>
      <c r="I8" s="21">
        <v>845</v>
      </c>
      <c r="J8" s="21">
        <v>820</v>
      </c>
      <c r="K8" s="21">
        <v>735</v>
      </c>
      <c r="L8" s="21">
        <v>683</v>
      </c>
      <c r="M8" s="21">
        <v>632</v>
      </c>
      <c r="N8" s="21">
        <v>652</v>
      </c>
      <c r="O8" s="21">
        <v>550</v>
      </c>
      <c r="P8" s="21">
        <v>527</v>
      </c>
      <c r="Q8" s="21">
        <v>541</v>
      </c>
      <c r="R8" s="21">
        <v>512</v>
      </c>
      <c r="S8" s="21">
        <v>440</v>
      </c>
      <c r="T8" s="21">
        <v>312</v>
      </c>
      <c r="U8" s="23">
        <f t="shared" si="0"/>
        <v>-0.2</v>
      </c>
      <c r="V8" s="23">
        <f t="shared" si="1"/>
        <v>-0.1866913123844732</v>
      </c>
      <c r="W8" s="23">
        <f t="shared" si="2"/>
        <v>-0.140625</v>
      </c>
      <c r="AK8" s="55"/>
    </row>
    <row r="9" spans="1:37" x14ac:dyDescent="0.2">
      <c r="A9" s="16" t="s">
        <v>5</v>
      </c>
      <c r="B9" s="17">
        <v>0</v>
      </c>
      <c r="C9" s="17">
        <v>0</v>
      </c>
      <c r="D9" s="17">
        <v>0</v>
      </c>
      <c r="E9" s="17">
        <v>19</v>
      </c>
      <c r="F9" s="17">
        <v>72</v>
      </c>
      <c r="G9" s="17">
        <v>100</v>
      </c>
      <c r="H9" s="30">
        <v>85</v>
      </c>
      <c r="I9" s="30">
        <v>114</v>
      </c>
      <c r="J9" s="30">
        <v>112</v>
      </c>
      <c r="K9" s="30">
        <v>94</v>
      </c>
      <c r="L9" s="30">
        <v>98</v>
      </c>
      <c r="M9" s="30">
        <v>84</v>
      </c>
      <c r="N9" s="30">
        <v>91</v>
      </c>
      <c r="O9" s="30">
        <v>126</v>
      </c>
      <c r="P9" s="30">
        <v>110</v>
      </c>
      <c r="Q9" s="30">
        <v>119</v>
      </c>
      <c r="R9" s="30">
        <v>121</v>
      </c>
      <c r="S9" s="30">
        <v>114</v>
      </c>
      <c r="T9" s="30"/>
      <c r="U9" s="24">
        <f t="shared" si="0"/>
        <v>-9.5238095238095233E-2</v>
      </c>
      <c r="V9" s="24">
        <f t="shared" si="1"/>
        <v>-4.2016806722689079E-2</v>
      </c>
      <c r="W9" s="24">
        <f t="shared" si="2"/>
        <v>-5.7851239669421489E-2</v>
      </c>
      <c r="AK9" s="55"/>
    </row>
    <row r="10" spans="1:37" x14ac:dyDescent="0.2">
      <c r="A10" s="18" t="s">
        <v>31</v>
      </c>
      <c r="B10" s="19">
        <v>761</v>
      </c>
      <c r="C10" s="19">
        <v>687</v>
      </c>
      <c r="D10" s="19">
        <v>617</v>
      </c>
      <c r="E10" s="19">
        <v>510</v>
      </c>
      <c r="F10" s="19">
        <v>353</v>
      </c>
      <c r="G10" s="19">
        <v>342</v>
      </c>
      <c r="H10" s="21">
        <v>321</v>
      </c>
      <c r="I10" s="21">
        <v>299</v>
      </c>
      <c r="J10" s="21">
        <v>318</v>
      </c>
      <c r="K10" s="21">
        <v>294</v>
      </c>
      <c r="L10" s="21">
        <v>239</v>
      </c>
      <c r="M10" s="21">
        <v>0</v>
      </c>
      <c r="N10" s="21">
        <v>0</v>
      </c>
      <c r="O10" s="21">
        <v>0</v>
      </c>
      <c r="P10" s="21"/>
      <c r="Q10" s="21"/>
      <c r="R10" s="21"/>
      <c r="S10" s="21"/>
      <c r="T10" s="21">
        <v>63</v>
      </c>
      <c r="U10" s="23"/>
      <c r="V10" s="62"/>
      <c r="W10" s="62"/>
      <c r="AK10" s="55"/>
    </row>
    <row r="11" spans="1:37" x14ac:dyDescent="0.2">
      <c r="A11" s="16" t="s">
        <v>14</v>
      </c>
      <c r="B11" s="17">
        <v>310</v>
      </c>
      <c r="C11" s="17">
        <v>296</v>
      </c>
      <c r="D11" s="17">
        <v>293</v>
      </c>
      <c r="E11" s="17">
        <v>291</v>
      </c>
      <c r="F11" s="17">
        <v>259</v>
      </c>
      <c r="G11" s="17">
        <v>232</v>
      </c>
      <c r="H11" s="30">
        <v>257</v>
      </c>
      <c r="I11" s="30">
        <v>219</v>
      </c>
      <c r="J11" s="30">
        <v>195</v>
      </c>
      <c r="K11" s="30">
        <v>196</v>
      </c>
      <c r="L11" s="30">
        <v>180</v>
      </c>
      <c r="M11" s="30">
        <v>182</v>
      </c>
      <c r="N11" s="30">
        <v>208</v>
      </c>
      <c r="O11" s="30">
        <v>188</v>
      </c>
      <c r="P11" s="30">
        <v>180</v>
      </c>
      <c r="Q11" s="30">
        <v>153</v>
      </c>
      <c r="R11" s="30">
        <v>133</v>
      </c>
      <c r="S11" s="30">
        <v>123</v>
      </c>
      <c r="T11" s="30">
        <v>114</v>
      </c>
      <c r="U11" s="24">
        <f t="shared" si="0"/>
        <v>-0.34574468085106386</v>
      </c>
      <c r="V11" s="24">
        <f t="shared" si="1"/>
        <v>-0.19607843137254902</v>
      </c>
      <c r="W11" s="24">
        <f t="shared" si="2"/>
        <v>-7.5187969924812026E-2</v>
      </c>
      <c r="AK11" s="55"/>
    </row>
    <row r="12" spans="1:37" x14ac:dyDescent="0.2">
      <c r="A12" s="18" t="s">
        <v>13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21">
        <v>75</v>
      </c>
      <c r="I12" s="21">
        <v>73</v>
      </c>
      <c r="J12" s="21">
        <v>46</v>
      </c>
      <c r="K12" s="21">
        <v>71</v>
      </c>
      <c r="L12" s="21">
        <v>70</v>
      </c>
      <c r="M12" s="21">
        <v>72</v>
      </c>
      <c r="N12" s="21">
        <v>81</v>
      </c>
      <c r="O12" s="21">
        <v>54</v>
      </c>
      <c r="P12" s="21">
        <v>73</v>
      </c>
      <c r="Q12" s="21">
        <v>52</v>
      </c>
      <c r="R12" s="21">
        <v>58</v>
      </c>
      <c r="S12" s="21">
        <v>93</v>
      </c>
      <c r="T12" s="21">
        <v>66</v>
      </c>
      <c r="U12" s="35">
        <f t="shared" si="0"/>
        <v>0.72222222222222221</v>
      </c>
      <c r="V12" s="23">
        <f t="shared" si="1"/>
        <v>0.78846153846153844</v>
      </c>
      <c r="W12" s="23">
        <f t="shared" si="2"/>
        <v>0.60344827586206895</v>
      </c>
      <c r="AK12" s="55"/>
    </row>
    <row r="13" spans="1:37" x14ac:dyDescent="0.2">
      <c r="A13" s="16" t="s">
        <v>10</v>
      </c>
      <c r="B13" s="17">
        <v>0</v>
      </c>
      <c r="C13" s="17">
        <v>0</v>
      </c>
      <c r="D13" s="17">
        <v>0</v>
      </c>
      <c r="E13" s="17">
        <v>20</v>
      </c>
      <c r="F13" s="17">
        <v>117</v>
      </c>
      <c r="G13" s="17">
        <v>110</v>
      </c>
      <c r="H13" s="30">
        <v>134</v>
      </c>
      <c r="I13" s="30">
        <v>110</v>
      </c>
      <c r="J13" s="30">
        <v>98</v>
      </c>
      <c r="K13" s="30">
        <v>90</v>
      </c>
      <c r="L13" s="30">
        <v>94</v>
      </c>
      <c r="M13" s="30">
        <v>110</v>
      </c>
      <c r="N13" s="30">
        <v>114</v>
      </c>
      <c r="O13" s="30">
        <v>73</v>
      </c>
      <c r="P13" s="30">
        <v>85</v>
      </c>
      <c r="Q13" s="30">
        <v>88</v>
      </c>
      <c r="R13" s="30">
        <v>74</v>
      </c>
      <c r="S13" s="30">
        <v>63</v>
      </c>
      <c r="T13" s="30">
        <v>93</v>
      </c>
      <c r="U13" s="24">
        <f t="shared" si="0"/>
        <v>-0.13698630136986301</v>
      </c>
      <c r="V13" s="24">
        <f t="shared" si="1"/>
        <v>-0.28409090909090912</v>
      </c>
      <c r="W13" s="24">
        <f t="shared" si="2"/>
        <v>-0.14864864864864866</v>
      </c>
      <c r="AK13" s="55"/>
    </row>
    <row r="14" spans="1:37" x14ac:dyDescent="0.2">
      <c r="A14" s="18" t="s">
        <v>32</v>
      </c>
      <c r="B14" s="19">
        <v>973</v>
      </c>
      <c r="C14" s="19">
        <v>905</v>
      </c>
      <c r="D14" s="19">
        <v>860</v>
      </c>
      <c r="E14" s="19">
        <v>861</v>
      </c>
      <c r="F14" s="19">
        <v>704</v>
      </c>
      <c r="G14" s="19">
        <v>664</v>
      </c>
      <c r="H14" s="21">
        <v>698</v>
      </c>
      <c r="I14" s="21">
        <v>691</v>
      </c>
      <c r="J14" s="21">
        <v>697</v>
      </c>
      <c r="K14" s="21">
        <v>655</v>
      </c>
      <c r="L14" s="21">
        <v>707</v>
      </c>
      <c r="M14" s="21">
        <v>962</v>
      </c>
      <c r="N14" s="21">
        <v>973</v>
      </c>
      <c r="O14" s="21">
        <v>889</v>
      </c>
      <c r="P14" s="21">
        <v>812</v>
      </c>
      <c r="Q14" s="21">
        <v>706</v>
      </c>
      <c r="R14" s="21">
        <v>807</v>
      </c>
      <c r="S14" s="21">
        <v>767</v>
      </c>
      <c r="T14" s="21">
        <v>679</v>
      </c>
      <c r="U14" s="23">
        <f t="shared" si="0"/>
        <v>-0.13723284589426321</v>
      </c>
      <c r="V14" s="23">
        <f t="shared" si="1"/>
        <v>8.640226628895184E-2</v>
      </c>
      <c r="W14" s="23">
        <f t="shared" si="2"/>
        <v>-4.9566294919454773E-2</v>
      </c>
      <c r="AK14" s="55"/>
    </row>
    <row r="15" spans="1:37" x14ac:dyDescent="0.2">
      <c r="A15" s="31" t="s">
        <v>0</v>
      </c>
      <c r="B15" s="32">
        <v>4644</v>
      </c>
      <c r="C15" s="32">
        <v>4478</v>
      </c>
      <c r="D15" s="32">
        <v>4226</v>
      </c>
      <c r="E15" s="32">
        <v>4166</v>
      </c>
      <c r="F15" s="32">
        <v>3694</v>
      </c>
      <c r="G15" s="32">
        <v>3508</v>
      </c>
      <c r="H15" s="33">
        <v>3505</v>
      </c>
      <c r="I15" s="33">
        <v>3309</v>
      </c>
      <c r="J15" s="33">
        <f t="shared" ref="J15:T15" si="3">SUM(J3:J14)</f>
        <v>3353</v>
      </c>
      <c r="K15" s="33">
        <f t="shared" si="3"/>
        <v>3195</v>
      </c>
      <c r="L15" s="33">
        <f t="shared" si="3"/>
        <v>3084</v>
      </c>
      <c r="M15" s="33">
        <f t="shared" si="3"/>
        <v>3111</v>
      </c>
      <c r="N15" s="33">
        <f t="shared" si="3"/>
        <v>3232</v>
      </c>
      <c r="O15" s="33">
        <f t="shared" si="3"/>
        <v>3081</v>
      </c>
      <c r="P15" s="33">
        <f t="shared" si="3"/>
        <v>2922</v>
      </c>
      <c r="Q15" s="33">
        <f t="shared" si="3"/>
        <v>2861</v>
      </c>
      <c r="R15" s="33">
        <f t="shared" si="3"/>
        <v>2997</v>
      </c>
      <c r="S15" s="33">
        <f t="shared" si="3"/>
        <v>3064</v>
      </c>
      <c r="T15" s="33">
        <f t="shared" si="3"/>
        <v>2519</v>
      </c>
      <c r="U15" s="34">
        <f t="shared" si="0"/>
        <v>-5.5176890619928597E-3</v>
      </c>
      <c r="V15" s="34">
        <f t="shared" si="1"/>
        <v>7.0954211814051024E-2</v>
      </c>
      <c r="W15" s="34">
        <f t="shared" si="2"/>
        <v>2.2355689022355688E-2</v>
      </c>
      <c r="AK15" s="55"/>
    </row>
    <row r="16" spans="1:37" x14ac:dyDescent="0.2">
      <c r="A16" s="51" t="s">
        <v>28</v>
      </c>
      <c r="B16" s="53" t="s">
        <v>18</v>
      </c>
      <c r="C16" s="52">
        <f>+(C15-B15)</f>
        <v>-166</v>
      </c>
      <c r="D16" s="52">
        <f t="shared" ref="D16:O16" si="4">+(D15-C15)</f>
        <v>-252</v>
      </c>
      <c r="E16" s="52">
        <f t="shared" si="4"/>
        <v>-60</v>
      </c>
      <c r="F16" s="52">
        <f t="shared" si="4"/>
        <v>-472</v>
      </c>
      <c r="G16" s="52">
        <f t="shared" si="4"/>
        <v>-186</v>
      </c>
      <c r="H16" s="52">
        <f t="shared" si="4"/>
        <v>-3</v>
      </c>
      <c r="I16" s="52">
        <f t="shared" si="4"/>
        <v>-196</v>
      </c>
      <c r="J16" s="52">
        <f t="shared" si="4"/>
        <v>44</v>
      </c>
      <c r="K16" s="52">
        <f t="shared" si="4"/>
        <v>-158</v>
      </c>
      <c r="L16" s="52">
        <f t="shared" si="4"/>
        <v>-111</v>
      </c>
      <c r="M16" s="52">
        <f t="shared" si="4"/>
        <v>27</v>
      </c>
      <c r="N16" s="52">
        <f t="shared" si="4"/>
        <v>121</v>
      </c>
      <c r="O16" s="52">
        <f t="shared" si="4"/>
        <v>-151</v>
      </c>
      <c r="P16" s="52">
        <f t="shared" ref="P16" si="5">+(P15-O15)</f>
        <v>-159</v>
      </c>
      <c r="Q16" s="52">
        <f t="shared" ref="Q16" si="6">+(Q15-P15)</f>
        <v>-61</v>
      </c>
      <c r="R16" s="52">
        <f t="shared" ref="R16" si="7">+(R15-Q15)</f>
        <v>136</v>
      </c>
      <c r="S16" s="52">
        <f t="shared" ref="S16:T16" si="8">+(S15-R15)</f>
        <v>67</v>
      </c>
      <c r="T16" s="52">
        <f t="shared" si="8"/>
        <v>-545</v>
      </c>
      <c r="U16" s="42"/>
      <c r="V16" s="42"/>
    </row>
    <row r="17" spans="1:22" x14ac:dyDescent="0.2">
      <c r="A17" s="31" t="s">
        <v>27</v>
      </c>
      <c r="B17" s="54" t="s">
        <v>18</v>
      </c>
      <c r="C17" s="44">
        <f>+C16/B15</f>
        <v>-3.574504737295435E-2</v>
      </c>
      <c r="D17" s="44">
        <f t="shared" ref="D17:O17" si="9">+D16/C15</f>
        <v>-5.6275122822688699E-2</v>
      </c>
      <c r="E17" s="44">
        <f t="shared" si="9"/>
        <v>-1.419782300047326E-2</v>
      </c>
      <c r="F17" s="44">
        <f t="shared" si="9"/>
        <v>-0.11329812770043207</v>
      </c>
      <c r="G17" s="44">
        <f t="shared" si="9"/>
        <v>-5.0351922035733625E-2</v>
      </c>
      <c r="H17" s="44">
        <f t="shared" si="9"/>
        <v>-8.5518814139110607E-4</v>
      </c>
      <c r="I17" s="44">
        <f t="shared" si="9"/>
        <v>-5.5920114122681885E-2</v>
      </c>
      <c r="J17" s="44">
        <f t="shared" si="9"/>
        <v>1.3297068600785736E-2</v>
      </c>
      <c r="K17" s="44">
        <f t="shared" si="9"/>
        <v>-4.7121980316134807E-2</v>
      </c>
      <c r="L17" s="44">
        <f t="shared" si="9"/>
        <v>-3.4741784037558683E-2</v>
      </c>
      <c r="M17" s="44">
        <f t="shared" si="9"/>
        <v>8.7548638132295721E-3</v>
      </c>
      <c r="N17" s="44">
        <f t="shared" si="9"/>
        <v>3.8894246223079396E-2</v>
      </c>
      <c r="O17" s="44">
        <f t="shared" si="9"/>
        <v>-4.672029702970297E-2</v>
      </c>
      <c r="P17" s="44">
        <f t="shared" ref="P17" si="10">+P16/O15</f>
        <v>-5.1606621226874393E-2</v>
      </c>
      <c r="Q17" s="44">
        <f t="shared" ref="Q17" si="11">+Q16/P15</f>
        <v>-2.0876112251882271E-2</v>
      </c>
      <c r="R17" s="44">
        <f t="shared" ref="R17" si="12">+R16/Q15</f>
        <v>4.7535826634044043E-2</v>
      </c>
      <c r="S17" s="44">
        <f t="shared" ref="S17:T17" si="13">+S16/R15</f>
        <v>2.2355689022355688E-2</v>
      </c>
      <c r="T17" s="44">
        <f t="shared" si="13"/>
        <v>-0.17787206266318537</v>
      </c>
      <c r="U17" s="42"/>
      <c r="V17" s="42"/>
    </row>
    <row r="18" spans="1:22" ht="13.5" x14ac:dyDescent="0.25">
      <c r="A18" s="3" t="s">
        <v>118</v>
      </c>
    </row>
    <row r="19" spans="1:22" x14ac:dyDescent="0.2">
      <c r="A19" s="132" t="s">
        <v>22</v>
      </c>
    </row>
    <row r="20" spans="1:22" x14ac:dyDescent="0.2">
      <c r="A20" s="132" t="s">
        <v>110</v>
      </c>
    </row>
    <row r="21" spans="1:22" ht="13.5" x14ac:dyDescent="0.25">
      <c r="A21" s="4" t="s">
        <v>23</v>
      </c>
    </row>
    <row r="22" spans="1:22" ht="13.5" x14ac:dyDescent="0.25">
      <c r="A22" s="4" t="s">
        <v>34</v>
      </c>
    </row>
  </sheetData>
  <sortState xmlns:xlrd2="http://schemas.microsoft.com/office/spreadsheetml/2017/richdata2" ref="AH22:AI33">
    <sortCondition ref="AH22:AH33"/>
  </sortState>
  <mergeCells count="1">
    <mergeCell ref="A1:V1"/>
  </mergeCells>
  <phoneticPr fontId="14" type="noConversion"/>
  <hyperlinks>
    <hyperlink ref="A20" location="'ICD &amp; CPT Codes'!A1" display="ICD-10-PCS codes: Available at Ex.B 18-32224-CON Cardiac Program ICD 10 or CPT Codes" xr:uid="{5118BDC8-7847-483A-9E4D-17CAE16A4C3A}"/>
    <hyperlink ref="A19" location="'ICD &amp; CPT Codes'!A1" display="ICD-9-CM Procedure Codes: 35.10-35.28 and 36.10-36.19" xr:uid="{2CC5EC0D-4D3C-443F-AA1F-B6FBDB57BA90}"/>
  </hyperlinks>
  <printOptions horizontalCentered="1"/>
  <pageMargins left="0.25" right="0.25" top="1" bottom="1" header="0.5" footer="0.5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M26"/>
  <sheetViews>
    <sheetView showGridLines="0" zoomScale="106" zoomScaleNormal="106" workbookViewId="0">
      <selection sqref="A1:AK1"/>
    </sheetView>
  </sheetViews>
  <sheetFormatPr defaultColWidth="9.33203125" defaultRowHeight="12.75" x14ac:dyDescent="0.2"/>
  <cols>
    <col min="1" max="1" width="19" style="63" customWidth="1"/>
    <col min="2" max="4" width="5.6640625" style="63" bestFit="1" customWidth="1"/>
    <col min="5" max="6" width="6.1640625" style="63" bestFit="1" customWidth="1"/>
    <col min="7" max="7" width="5.6640625" style="63" bestFit="1" customWidth="1"/>
    <col min="8" max="8" width="5.6640625" style="63" customWidth="1"/>
    <col min="9" max="9" width="7.6640625" style="63" bestFit="1" customWidth="1"/>
    <col min="10" max="10" width="7.5" style="63" bestFit="1" customWidth="1"/>
    <col min="11" max="13" width="7.5" style="63" customWidth="1"/>
    <col min="14" max="14" width="5.6640625" style="63" bestFit="1" customWidth="1"/>
    <col min="15" max="15" width="6.1640625" style="63" bestFit="1" customWidth="1"/>
    <col min="16" max="17" width="5.6640625" style="63" bestFit="1" customWidth="1"/>
    <col min="18" max="19" width="6.1640625" style="63" bestFit="1" customWidth="1"/>
    <col min="20" max="20" width="6.1640625" style="63" customWidth="1"/>
    <col min="21" max="21" width="7.6640625" style="63" customWidth="1"/>
    <col min="22" max="22" width="7.1640625" style="63" customWidth="1"/>
    <col min="23" max="23" width="7.6640625" style="63" bestFit="1" customWidth="1"/>
    <col min="24" max="25" width="7.1640625" style="63" customWidth="1"/>
    <col min="26" max="31" width="5.6640625" style="63" bestFit="1" customWidth="1"/>
    <col min="32" max="32" width="7.33203125" style="63" bestFit="1" customWidth="1"/>
    <col min="33" max="36" width="7.33203125" style="63" customWidth="1"/>
    <col min="37" max="37" width="8.6640625" style="63" bestFit="1" customWidth="1"/>
    <col min="38" max="38" width="4.33203125" style="102" customWidth="1"/>
    <col min="39" max="39" width="2.1640625" style="102" customWidth="1"/>
    <col min="40" max="16384" width="9.33203125" style="63"/>
  </cols>
  <sheetData>
    <row r="1" spans="1:39" ht="16.5" customHeight="1" x14ac:dyDescent="0.2">
      <c r="A1" s="165" t="s">
        <v>1197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94"/>
      <c r="AM1" s="94"/>
    </row>
    <row r="2" spans="1:39" ht="17.25" thickBo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93"/>
      <c r="L2" s="93"/>
      <c r="M2" s="93"/>
      <c r="N2" s="88"/>
      <c r="O2" s="88"/>
      <c r="P2" s="88"/>
      <c r="Q2" s="88"/>
      <c r="R2" s="88"/>
      <c r="S2" s="88"/>
      <c r="T2" s="88"/>
      <c r="U2" s="88"/>
      <c r="V2" s="88"/>
      <c r="W2" s="93"/>
      <c r="X2" s="93"/>
      <c r="Y2" s="93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93"/>
      <c r="AK2" s="93"/>
      <c r="AL2" s="94"/>
      <c r="AM2" s="94"/>
    </row>
    <row r="3" spans="1:39" s="64" customFormat="1" ht="16.5" customHeight="1" thickBot="1" x14ac:dyDescent="0.35">
      <c r="A3" s="88"/>
      <c r="B3" s="166" t="s">
        <v>36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8"/>
      <c r="N3" s="166" t="s">
        <v>35</v>
      </c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8"/>
      <c r="Z3" s="166" t="s">
        <v>39</v>
      </c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8"/>
      <c r="AL3" s="95"/>
      <c r="AM3" s="95"/>
    </row>
    <row r="4" spans="1:39" ht="12.75" customHeight="1" x14ac:dyDescent="0.2">
      <c r="A4" s="65" t="s">
        <v>17</v>
      </c>
      <c r="B4" s="89">
        <v>2009</v>
      </c>
      <c r="C4" s="89">
        <v>2010</v>
      </c>
      <c r="D4" s="89">
        <v>2011</v>
      </c>
      <c r="E4" s="89" t="s">
        <v>26</v>
      </c>
      <c r="F4" s="89" t="s">
        <v>30</v>
      </c>
      <c r="G4" s="89" t="s">
        <v>37</v>
      </c>
      <c r="H4" s="89" t="s">
        <v>41</v>
      </c>
      <c r="I4" s="89" t="s">
        <v>42</v>
      </c>
      <c r="J4" s="89" t="s">
        <v>43</v>
      </c>
      <c r="K4" s="89" t="s">
        <v>115</v>
      </c>
      <c r="L4" s="89" t="s">
        <v>116</v>
      </c>
      <c r="M4" s="89" t="s">
        <v>117</v>
      </c>
      <c r="N4" s="89">
        <v>2009</v>
      </c>
      <c r="O4" s="89">
        <v>2010</v>
      </c>
      <c r="P4" s="89">
        <v>2011</v>
      </c>
      <c r="Q4" s="89" t="s">
        <v>26</v>
      </c>
      <c r="R4" s="89" t="s">
        <v>30</v>
      </c>
      <c r="S4" s="89" t="s">
        <v>37</v>
      </c>
      <c r="T4" s="89" t="s">
        <v>41</v>
      </c>
      <c r="U4" s="89" t="s">
        <v>42</v>
      </c>
      <c r="V4" s="89" t="s">
        <v>43</v>
      </c>
      <c r="W4" s="89" t="s">
        <v>115</v>
      </c>
      <c r="X4" s="89" t="s">
        <v>116</v>
      </c>
      <c r="Y4" s="89" t="s">
        <v>117</v>
      </c>
      <c r="Z4" s="89">
        <v>2009</v>
      </c>
      <c r="AA4" s="89">
        <v>2010</v>
      </c>
      <c r="AB4" s="89">
        <v>2011</v>
      </c>
      <c r="AC4" s="89" t="s">
        <v>26</v>
      </c>
      <c r="AD4" s="89" t="s">
        <v>30</v>
      </c>
      <c r="AE4" s="89" t="s">
        <v>37</v>
      </c>
      <c r="AF4" s="89" t="s">
        <v>41</v>
      </c>
      <c r="AG4" s="89" t="s">
        <v>42</v>
      </c>
      <c r="AH4" s="89" t="s">
        <v>43</v>
      </c>
      <c r="AI4" s="89" t="s">
        <v>115</v>
      </c>
      <c r="AJ4" s="89" t="s">
        <v>116</v>
      </c>
      <c r="AK4" s="89" t="s">
        <v>117</v>
      </c>
      <c r="AL4" s="96"/>
      <c r="AM4" s="96"/>
    </row>
    <row r="5" spans="1:39" x14ac:dyDescent="0.2">
      <c r="A5" s="66" t="s">
        <v>1</v>
      </c>
      <c r="B5" s="67">
        <v>200</v>
      </c>
      <c r="C5" s="68">
        <v>182</v>
      </c>
      <c r="D5" s="68">
        <v>192</v>
      </c>
      <c r="E5" s="68">
        <v>176</v>
      </c>
      <c r="F5" s="68">
        <v>174</v>
      </c>
      <c r="G5" s="68">
        <v>169</v>
      </c>
      <c r="H5" s="68">
        <v>174</v>
      </c>
      <c r="I5" s="68">
        <v>83</v>
      </c>
      <c r="J5" s="68">
        <v>60</v>
      </c>
      <c r="K5" s="68">
        <v>145</v>
      </c>
      <c r="L5" s="68">
        <v>161</v>
      </c>
      <c r="M5" s="68">
        <v>147</v>
      </c>
      <c r="N5" s="68">
        <v>333</v>
      </c>
      <c r="O5" s="68">
        <v>300</v>
      </c>
      <c r="P5" s="68">
        <v>279</v>
      </c>
      <c r="Q5" s="68">
        <v>206</v>
      </c>
      <c r="R5" s="68">
        <v>215</v>
      </c>
      <c r="S5" s="68">
        <v>228</v>
      </c>
      <c r="T5" s="68">
        <v>254</v>
      </c>
      <c r="U5" s="68">
        <v>54</v>
      </c>
      <c r="V5" s="68">
        <v>117</v>
      </c>
      <c r="W5" s="68">
        <v>103</v>
      </c>
      <c r="X5" s="68">
        <v>93</v>
      </c>
      <c r="Y5" s="68">
        <v>81</v>
      </c>
      <c r="Z5" s="69">
        <f t="shared" ref="Z5:Z22" si="0">+B5+N5</f>
        <v>533</v>
      </c>
      <c r="AA5" s="69">
        <f t="shared" ref="AA5:AA22" si="1">+C5+O5</f>
        <v>482</v>
      </c>
      <c r="AB5" s="69">
        <f t="shared" ref="AB5:AB22" si="2">+D5+P5</f>
        <v>471</v>
      </c>
      <c r="AC5" s="69">
        <f t="shared" ref="AC5:AC22" si="3">+E5+Q5</f>
        <v>382</v>
      </c>
      <c r="AD5" s="69">
        <f t="shared" ref="AD5:AD22" si="4">+F5+R5</f>
        <v>389</v>
      </c>
      <c r="AE5" s="69">
        <f t="shared" ref="AE5:AE22" si="5">+G5+S5</f>
        <v>397</v>
      </c>
      <c r="AF5" s="69">
        <f t="shared" ref="AF5:AF22" si="6">+H5+T5</f>
        <v>428</v>
      </c>
      <c r="AG5" s="69">
        <f t="shared" ref="AG5:AG22" si="7">+I5+U5</f>
        <v>137</v>
      </c>
      <c r="AH5" s="69">
        <f t="shared" ref="AH5:AH22" si="8">+J5+V5</f>
        <v>177</v>
      </c>
      <c r="AI5" s="69">
        <f t="shared" ref="AI5:AI22" si="9">+K5+W5</f>
        <v>248</v>
      </c>
      <c r="AJ5" s="69">
        <f t="shared" ref="AJ5:AK22" si="10">+L5+X5</f>
        <v>254</v>
      </c>
      <c r="AK5" s="69">
        <f t="shared" si="10"/>
        <v>228</v>
      </c>
      <c r="AL5" s="97"/>
      <c r="AM5" s="97"/>
    </row>
    <row r="6" spans="1:39" x14ac:dyDescent="0.2">
      <c r="A6" s="71" t="s">
        <v>38</v>
      </c>
      <c r="B6" s="72">
        <v>4</v>
      </c>
      <c r="C6" s="72">
        <v>0</v>
      </c>
      <c r="D6" s="72">
        <v>0</v>
      </c>
      <c r="E6" s="72">
        <v>1</v>
      </c>
      <c r="F6" s="72">
        <v>5</v>
      </c>
      <c r="G6" s="72">
        <v>3</v>
      </c>
      <c r="H6" s="72">
        <v>2</v>
      </c>
      <c r="I6" s="72">
        <v>5</v>
      </c>
      <c r="J6" s="72">
        <v>0</v>
      </c>
      <c r="K6" s="72">
        <v>11</v>
      </c>
      <c r="L6" s="72">
        <v>4</v>
      </c>
      <c r="M6" s="72">
        <v>1</v>
      </c>
      <c r="N6" s="73">
        <v>0</v>
      </c>
      <c r="O6" s="73">
        <v>0</v>
      </c>
      <c r="P6" s="73">
        <v>0</v>
      </c>
      <c r="Q6" s="73">
        <v>2</v>
      </c>
      <c r="R6" s="73">
        <v>1</v>
      </c>
      <c r="S6" s="73">
        <v>1</v>
      </c>
      <c r="T6" s="73">
        <v>0</v>
      </c>
      <c r="U6" s="73">
        <v>0</v>
      </c>
      <c r="V6" s="73">
        <v>5</v>
      </c>
      <c r="W6" s="73">
        <v>0</v>
      </c>
      <c r="X6" s="73">
        <v>0</v>
      </c>
      <c r="Y6" s="73">
        <v>0</v>
      </c>
      <c r="Z6" s="70">
        <f t="shared" si="0"/>
        <v>4</v>
      </c>
      <c r="AA6" s="70">
        <f t="shared" si="1"/>
        <v>0</v>
      </c>
      <c r="AB6" s="70">
        <f t="shared" si="2"/>
        <v>0</v>
      </c>
      <c r="AC6" s="70">
        <f t="shared" si="3"/>
        <v>3</v>
      </c>
      <c r="AD6" s="70">
        <f t="shared" si="4"/>
        <v>6</v>
      </c>
      <c r="AE6" s="70">
        <f t="shared" si="5"/>
        <v>4</v>
      </c>
      <c r="AF6" s="70">
        <f t="shared" si="6"/>
        <v>2</v>
      </c>
      <c r="AG6" s="70">
        <f t="shared" si="7"/>
        <v>5</v>
      </c>
      <c r="AH6" s="70">
        <f t="shared" si="8"/>
        <v>5</v>
      </c>
      <c r="AI6" s="70">
        <f t="shared" si="9"/>
        <v>11</v>
      </c>
      <c r="AJ6" s="70">
        <f t="shared" si="10"/>
        <v>4</v>
      </c>
      <c r="AK6" s="70">
        <f t="shared" si="10"/>
        <v>1</v>
      </c>
      <c r="AL6" s="97"/>
      <c r="AM6" s="97"/>
    </row>
    <row r="7" spans="1:39" x14ac:dyDescent="0.2">
      <c r="A7" s="66" t="s">
        <v>16</v>
      </c>
      <c r="B7" s="67">
        <v>83</v>
      </c>
      <c r="C7" s="68">
        <v>100</v>
      </c>
      <c r="D7" s="68">
        <v>107</v>
      </c>
      <c r="E7" s="68">
        <v>132</v>
      </c>
      <c r="F7" s="68">
        <v>98</v>
      </c>
      <c r="G7" s="68">
        <v>97</v>
      </c>
      <c r="H7" s="68">
        <v>97</v>
      </c>
      <c r="I7" s="68">
        <v>112</v>
      </c>
      <c r="J7" s="68">
        <v>132</v>
      </c>
      <c r="K7" s="68">
        <v>119</v>
      </c>
      <c r="L7" s="68">
        <v>137</v>
      </c>
      <c r="M7" s="68">
        <v>131</v>
      </c>
      <c r="N7" s="68">
        <v>368</v>
      </c>
      <c r="O7" s="68">
        <v>305</v>
      </c>
      <c r="P7" s="68">
        <v>318</v>
      </c>
      <c r="Q7" s="68">
        <v>299</v>
      </c>
      <c r="R7" s="68">
        <v>304</v>
      </c>
      <c r="S7" s="68">
        <v>280</v>
      </c>
      <c r="T7" s="68">
        <v>300</v>
      </c>
      <c r="U7" s="68">
        <v>325</v>
      </c>
      <c r="V7" s="68">
        <v>289</v>
      </c>
      <c r="W7" s="68">
        <v>249</v>
      </c>
      <c r="X7" s="68">
        <v>292</v>
      </c>
      <c r="Y7" s="68">
        <v>284</v>
      </c>
      <c r="Z7" s="69">
        <f t="shared" si="0"/>
        <v>451</v>
      </c>
      <c r="AA7" s="69">
        <f t="shared" si="1"/>
        <v>405</v>
      </c>
      <c r="AB7" s="69">
        <f t="shared" si="2"/>
        <v>425</v>
      </c>
      <c r="AC7" s="69">
        <f t="shared" si="3"/>
        <v>431</v>
      </c>
      <c r="AD7" s="69">
        <f t="shared" si="4"/>
        <v>402</v>
      </c>
      <c r="AE7" s="69">
        <f t="shared" si="5"/>
        <v>377</v>
      </c>
      <c r="AF7" s="69">
        <f t="shared" si="6"/>
        <v>397</v>
      </c>
      <c r="AG7" s="69">
        <f t="shared" si="7"/>
        <v>437</v>
      </c>
      <c r="AH7" s="69">
        <f t="shared" si="8"/>
        <v>421</v>
      </c>
      <c r="AI7" s="69">
        <f t="shared" si="9"/>
        <v>368</v>
      </c>
      <c r="AJ7" s="69">
        <f t="shared" si="10"/>
        <v>429</v>
      </c>
      <c r="AK7" s="69">
        <f t="shared" si="10"/>
        <v>415</v>
      </c>
      <c r="AL7" s="97"/>
      <c r="AM7" s="97"/>
    </row>
    <row r="8" spans="1:39" x14ac:dyDescent="0.2">
      <c r="A8" s="71" t="s">
        <v>3</v>
      </c>
      <c r="B8" s="72">
        <v>0</v>
      </c>
      <c r="C8" s="72">
        <v>0</v>
      </c>
      <c r="D8" s="72">
        <v>0</v>
      </c>
      <c r="E8" s="72">
        <v>141</v>
      </c>
      <c r="F8" s="72">
        <v>110</v>
      </c>
      <c r="G8" s="72">
        <v>149</v>
      </c>
      <c r="H8" s="72">
        <v>198</v>
      </c>
      <c r="I8" s="72">
        <v>220</v>
      </c>
      <c r="J8" s="72">
        <v>102</v>
      </c>
      <c r="K8" s="72">
        <v>103</v>
      </c>
      <c r="L8" s="72">
        <v>79</v>
      </c>
      <c r="M8" s="72">
        <v>88</v>
      </c>
      <c r="N8" s="73">
        <v>447</v>
      </c>
      <c r="O8" s="73">
        <v>511</v>
      </c>
      <c r="P8" s="73">
        <v>477</v>
      </c>
      <c r="Q8" s="73">
        <v>248</v>
      </c>
      <c r="R8" s="73">
        <v>190</v>
      </c>
      <c r="S8" s="73">
        <v>187</v>
      </c>
      <c r="T8" s="73">
        <v>230</v>
      </c>
      <c r="U8" s="73">
        <v>60</v>
      </c>
      <c r="V8" s="73">
        <v>27</v>
      </c>
      <c r="W8" s="73">
        <v>25</v>
      </c>
      <c r="X8" s="73">
        <v>72</v>
      </c>
      <c r="Y8" s="73">
        <v>70</v>
      </c>
      <c r="Z8" s="70">
        <f t="shared" si="0"/>
        <v>447</v>
      </c>
      <c r="AA8" s="70">
        <f t="shared" si="1"/>
        <v>511</v>
      </c>
      <c r="AB8" s="70">
        <f t="shared" si="2"/>
        <v>477</v>
      </c>
      <c r="AC8" s="70">
        <f t="shared" si="3"/>
        <v>389</v>
      </c>
      <c r="AD8" s="70">
        <f t="shared" si="4"/>
        <v>300</v>
      </c>
      <c r="AE8" s="70">
        <f t="shared" si="5"/>
        <v>336</v>
      </c>
      <c r="AF8" s="70">
        <f t="shared" si="6"/>
        <v>428</v>
      </c>
      <c r="AG8" s="70">
        <f t="shared" si="7"/>
        <v>280</v>
      </c>
      <c r="AH8" s="70">
        <f t="shared" si="8"/>
        <v>129</v>
      </c>
      <c r="AI8" s="70">
        <f t="shared" si="9"/>
        <v>128</v>
      </c>
      <c r="AJ8" s="70">
        <f t="shared" si="10"/>
        <v>151</v>
      </c>
      <c r="AK8" s="70">
        <f t="shared" si="10"/>
        <v>158</v>
      </c>
      <c r="AL8" s="97"/>
      <c r="AM8" s="97"/>
    </row>
    <row r="9" spans="1:39" x14ac:dyDescent="0.2">
      <c r="A9" s="66" t="s">
        <v>11</v>
      </c>
      <c r="B9" s="67">
        <v>42</v>
      </c>
      <c r="C9" s="68">
        <v>33</v>
      </c>
      <c r="D9" s="68">
        <v>38</v>
      </c>
      <c r="E9" s="68">
        <v>39</v>
      </c>
      <c r="F9" s="68">
        <v>45</v>
      </c>
      <c r="G9" s="68">
        <v>42</v>
      </c>
      <c r="H9" s="68">
        <v>36</v>
      </c>
      <c r="I9" s="68">
        <v>44</v>
      </c>
      <c r="J9" s="68">
        <v>32</v>
      </c>
      <c r="K9" s="68">
        <v>43</v>
      </c>
      <c r="L9" s="68">
        <v>52</v>
      </c>
      <c r="M9" s="68">
        <v>34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6</v>
      </c>
      <c r="U9" s="68">
        <v>62</v>
      </c>
      <c r="V9" s="68">
        <v>0</v>
      </c>
      <c r="W9" s="68">
        <v>0</v>
      </c>
      <c r="X9" s="68">
        <v>0</v>
      </c>
      <c r="Y9" s="68">
        <v>0</v>
      </c>
      <c r="Z9" s="69">
        <f t="shared" si="0"/>
        <v>42</v>
      </c>
      <c r="AA9" s="69">
        <f t="shared" si="1"/>
        <v>33</v>
      </c>
      <c r="AB9" s="69">
        <f t="shared" si="2"/>
        <v>38</v>
      </c>
      <c r="AC9" s="69">
        <f t="shared" si="3"/>
        <v>39</v>
      </c>
      <c r="AD9" s="69">
        <f t="shared" si="4"/>
        <v>45</v>
      </c>
      <c r="AE9" s="69">
        <f t="shared" si="5"/>
        <v>42</v>
      </c>
      <c r="AF9" s="69">
        <f t="shared" si="6"/>
        <v>42</v>
      </c>
      <c r="AG9" s="69">
        <f t="shared" si="7"/>
        <v>106</v>
      </c>
      <c r="AH9" s="69">
        <f t="shared" si="8"/>
        <v>32</v>
      </c>
      <c r="AI9" s="69">
        <f t="shared" si="9"/>
        <v>43</v>
      </c>
      <c r="AJ9" s="69">
        <f t="shared" si="10"/>
        <v>52</v>
      </c>
      <c r="AK9" s="69">
        <f t="shared" si="10"/>
        <v>34</v>
      </c>
      <c r="AL9" s="97"/>
      <c r="AM9" s="97"/>
    </row>
    <row r="10" spans="1:39" x14ac:dyDescent="0.2">
      <c r="A10" s="71" t="s">
        <v>15</v>
      </c>
      <c r="B10" s="72">
        <v>1027</v>
      </c>
      <c r="C10" s="72">
        <v>1230</v>
      </c>
      <c r="D10" s="72">
        <v>1247</v>
      </c>
      <c r="E10" s="72">
        <v>427</v>
      </c>
      <c r="F10" s="72">
        <v>436</v>
      </c>
      <c r="G10" s="72">
        <v>406</v>
      </c>
      <c r="H10" s="72">
        <v>420</v>
      </c>
      <c r="I10" s="72">
        <v>395</v>
      </c>
      <c r="J10" s="72">
        <v>749</v>
      </c>
      <c r="K10" s="72">
        <v>802</v>
      </c>
      <c r="L10" s="72">
        <v>856</v>
      </c>
      <c r="M10" s="72">
        <v>837</v>
      </c>
      <c r="N10" s="73">
        <v>5</v>
      </c>
      <c r="O10" s="73">
        <v>8</v>
      </c>
      <c r="P10" s="73">
        <v>22</v>
      </c>
      <c r="Q10" s="73">
        <v>745</v>
      </c>
      <c r="R10" s="73">
        <v>760</v>
      </c>
      <c r="S10" s="73">
        <v>709</v>
      </c>
      <c r="T10" s="73">
        <v>733</v>
      </c>
      <c r="U10" s="73">
        <v>765</v>
      </c>
      <c r="V10" s="73">
        <v>480</v>
      </c>
      <c r="W10" s="73">
        <v>385</v>
      </c>
      <c r="X10" s="73">
        <v>408</v>
      </c>
      <c r="Y10" s="73">
        <v>341</v>
      </c>
      <c r="Z10" s="70">
        <f t="shared" si="0"/>
        <v>1032</v>
      </c>
      <c r="AA10" s="70">
        <f t="shared" si="1"/>
        <v>1238</v>
      </c>
      <c r="AB10" s="70">
        <f t="shared" si="2"/>
        <v>1269</v>
      </c>
      <c r="AC10" s="70">
        <f t="shared" si="3"/>
        <v>1172</v>
      </c>
      <c r="AD10" s="70">
        <f t="shared" si="4"/>
        <v>1196</v>
      </c>
      <c r="AE10" s="70">
        <f t="shared" si="5"/>
        <v>1115</v>
      </c>
      <c r="AF10" s="70">
        <f t="shared" si="6"/>
        <v>1153</v>
      </c>
      <c r="AG10" s="70">
        <f t="shared" si="7"/>
        <v>1160</v>
      </c>
      <c r="AH10" s="70">
        <f t="shared" si="8"/>
        <v>1229</v>
      </c>
      <c r="AI10" s="70">
        <f t="shared" si="9"/>
        <v>1187</v>
      </c>
      <c r="AJ10" s="70">
        <f t="shared" si="10"/>
        <v>1264</v>
      </c>
      <c r="AK10" s="70">
        <f t="shared" si="10"/>
        <v>1178</v>
      </c>
      <c r="AL10" s="97"/>
      <c r="AM10" s="97"/>
    </row>
    <row r="11" spans="1:39" x14ac:dyDescent="0.2">
      <c r="A11" s="66" t="s">
        <v>19</v>
      </c>
      <c r="B11" s="67">
        <v>76</v>
      </c>
      <c r="C11" s="68">
        <v>112</v>
      </c>
      <c r="D11" s="68">
        <v>132</v>
      </c>
      <c r="E11" s="68">
        <v>73</v>
      </c>
      <c r="F11" s="68">
        <v>80</v>
      </c>
      <c r="G11" s="68">
        <v>81</v>
      </c>
      <c r="H11" s="68">
        <v>85</v>
      </c>
      <c r="I11" s="68">
        <v>76</v>
      </c>
      <c r="J11" s="68">
        <v>74</v>
      </c>
      <c r="K11" s="68">
        <v>84</v>
      </c>
      <c r="L11" s="68">
        <v>82</v>
      </c>
      <c r="M11" s="68">
        <v>79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/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9">
        <f t="shared" si="0"/>
        <v>76</v>
      </c>
      <c r="AA11" s="69">
        <f t="shared" si="1"/>
        <v>112</v>
      </c>
      <c r="AB11" s="69">
        <f t="shared" si="2"/>
        <v>132</v>
      </c>
      <c r="AC11" s="69">
        <f t="shared" si="3"/>
        <v>73</v>
      </c>
      <c r="AD11" s="69">
        <f t="shared" si="4"/>
        <v>80</v>
      </c>
      <c r="AE11" s="69">
        <f t="shared" si="5"/>
        <v>81</v>
      </c>
      <c r="AF11" s="69">
        <f t="shared" si="6"/>
        <v>85</v>
      </c>
      <c r="AG11" s="69">
        <f t="shared" si="7"/>
        <v>76</v>
      </c>
      <c r="AH11" s="69">
        <f t="shared" si="8"/>
        <v>74</v>
      </c>
      <c r="AI11" s="69">
        <f t="shared" si="9"/>
        <v>84</v>
      </c>
      <c r="AJ11" s="69">
        <f t="shared" si="10"/>
        <v>82</v>
      </c>
      <c r="AK11" s="69">
        <f t="shared" si="10"/>
        <v>79</v>
      </c>
      <c r="AL11" s="97"/>
      <c r="AM11" s="97"/>
    </row>
    <row r="12" spans="1:39" x14ac:dyDescent="0.2">
      <c r="A12" s="71" t="s">
        <v>7</v>
      </c>
      <c r="B12" s="72">
        <v>77</v>
      </c>
      <c r="C12" s="72">
        <v>81</v>
      </c>
      <c r="D12" s="72">
        <v>70</v>
      </c>
      <c r="E12" s="72">
        <v>91</v>
      </c>
      <c r="F12" s="72">
        <v>108</v>
      </c>
      <c r="G12" s="72">
        <v>97</v>
      </c>
      <c r="H12" s="72">
        <v>121</v>
      </c>
      <c r="I12" s="72">
        <v>84</v>
      </c>
      <c r="J12" s="72">
        <v>95</v>
      </c>
      <c r="K12" s="72">
        <v>97</v>
      </c>
      <c r="L12" s="72">
        <v>105</v>
      </c>
      <c r="M12" s="72">
        <v>116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68</v>
      </c>
      <c r="T12" s="73">
        <v>63</v>
      </c>
      <c r="U12" s="73">
        <v>74</v>
      </c>
      <c r="V12" s="73">
        <v>78</v>
      </c>
      <c r="W12" s="73">
        <v>112</v>
      </c>
      <c r="X12" s="73">
        <v>94</v>
      </c>
      <c r="Y12" s="73">
        <v>83</v>
      </c>
      <c r="Z12" s="70">
        <f t="shared" si="0"/>
        <v>77</v>
      </c>
      <c r="AA12" s="70">
        <f t="shared" si="1"/>
        <v>81</v>
      </c>
      <c r="AB12" s="70">
        <f t="shared" si="2"/>
        <v>70</v>
      </c>
      <c r="AC12" s="70">
        <f t="shared" si="3"/>
        <v>91</v>
      </c>
      <c r="AD12" s="70">
        <f t="shared" si="4"/>
        <v>108</v>
      </c>
      <c r="AE12" s="70">
        <f t="shared" si="5"/>
        <v>165</v>
      </c>
      <c r="AF12" s="70">
        <f t="shared" si="6"/>
        <v>184</v>
      </c>
      <c r="AG12" s="70">
        <f t="shared" si="7"/>
        <v>158</v>
      </c>
      <c r="AH12" s="70">
        <f t="shared" si="8"/>
        <v>173</v>
      </c>
      <c r="AI12" s="70">
        <f t="shared" si="9"/>
        <v>209</v>
      </c>
      <c r="AJ12" s="70">
        <f t="shared" si="10"/>
        <v>199</v>
      </c>
      <c r="AK12" s="70">
        <f t="shared" si="10"/>
        <v>199</v>
      </c>
      <c r="AL12" s="97"/>
      <c r="AM12" s="97"/>
    </row>
    <row r="13" spans="1:39" x14ac:dyDescent="0.2">
      <c r="A13" s="66" t="s">
        <v>2</v>
      </c>
      <c r="B13" s="67">
        <v>10</v>
      </c>
      <c r="C13" s="68">
        <v>0</v>
      </c>
      <c r="D13" s="68">
        <v>0</v>
      </c>
      <c r="E13" s="68">
        <v>0</v>
      </c>
      <c r="F13" s="68">
        <v>0</v>
      </c>
      <c r="G13" s="68"/>
      <c r="H13" s="68"/>
      <c r="I13" s="68"/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/>
      <c r="T13" s="68"/>
      <c r="U13" s="68"/>
      <c r="V13" s="68">
        <v>0</v>
      </c>
      <c r="W13" s="68">
        <v>0</v>
      </c>
      <c r="X13" s="68">
        <v>0</v>
      </c>
      <c r="Y13" s="68">
        <v>0</v>
      </c>
      <c r="Z13" s="69">
        <f t="shared" si="0"/>
        <v>10</v>
      </c>
      <c r="AA13" s="69">
        <f t="shared" si="1"/>
        <v>0</v>
      </c>
      <c r="AB13" s="69">
        <f t="shared" si="2"/>
        <v>0</v>
      </c>
      <c r="AC13" s="69">
        <f t="shared" si="3"/>
        <v>0</v>
      </c>
      <c r="AD13" s="69">
        <f t="shared" si="4"/>
        <v>0</v>
      </c>
      <c r="AE13" s="69">
        <f t="shared" si="5"/>
        <v>0</v>
      </c>
      <c r="AF13" s="69">
        <f t="shared" si="6"/>
        <v>0</v>
      </c>
      <c r="AG13" s="69">
        <f t="shared" si="7"/>
        <v>0</v>
      </c>
      <c r="AH13" s="69">
        <f t="shared" si="8"/>
        <v>0</v>
      </c>
      <c r="AI13" s="69">
        <f t="shared" si="9"/>
        <v>0</v>
      </c>
      <c r="AJ13" s="69">
        <f t="shared" si="10"/>
        <v>0</v>
      </c>
      <c r="AK13" s="69">
        <f t="shared" si="10"/>
        <v>0</v>
      </c>
      <c r="AL13" s="97"/>
      <c r="AM13" s="97"/>
    </row>
    <row r="14" spans="1:39" x14ac:dyDescent="0.2">
      <c r="A14" s="71" t="s">
        <v>8</v>
      </c>
      <c r="B14" s="72">
        <v>14</v>
      </c>
      <c r="C14" s="72">
        <v>59</v>
      </c>
      <c r="D14" s="72">
        <v>65</v>
      </c>
      <c r="E14" s="72">
        <v>50</v>
      </c>
      <c r="F14" s="72">
        <v>53</v>
      </c>
      <c r="G14" s="72">
        <v>65</v>
      </c>
      <c r="H14" s="72">
        <v>49</v>
      </c>
      <c r="I14" s="72">
        <v>58</v>
      </c>
      <c r="J14" s="72">
        <v>49</v>
      </c>
      <c r="K14" s="72">
        <v>74</v>
      </c>
      <c r="L14" s="72">
        <v>61</v>
      </c>
      <c r="M14" s="72" t="s">
        <v>1193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/>
      <c r="U14" s="73">
        <v>0</v>
      </c>
      <c r="V14" s="73">
        <v>0</v>
      </c>
      <c r="W14" s="73">
        <v>0</v>
      </c>
      <c r="X14" s="73">
        <v>0</v>
      </c>
      <c r="Y14" s="73" t="s">
        <v>1193</v>
      </c>
      <c r="Z14" s="70">
        <f t="shared" si="0"/>
        <v>14</v>
      </c>
      <c r="AA14" s="70">
        <f t="shared" si="1"/>
        <v>59</v>
      </c>
      <c r="AB14" s="70">
        <f t="shared" si="2"/>
        <v>65</v>
      </c>
      <c r="AC14" s="70">
        <f t="shared" si="3"/>
        <v>50</v>
      </c>
      <c r="AD14" s="70">
        <f t="shared" si="4"/>
        <v>53</v>
      </c>
      <c r="AE14" s="70">
        <f t="shared" si="5"/>
        <v>65</v>
      </c>
      <c r="AF14" s="70">
        <f t="shared" si="6"/>
        <v>49</v>
      </c>
      <c r="AG14" s="70">
        <f t="shared" si="7"/>
        <v>58</v>
      </c>
      <c r="AH14" s="70">
        <f t="shared" si="8"/>
        <v>49</v>
      </c>
      <c r="AI14" s="70">
        <f t="shared" si="9"/>
        <v>74</v>
      </c>
      <c r="AJ14" s="70">
        <f t="shared" si="10"/>
        <v>61</v>
      </c>
      <c r="AK14" s="70" t="e">
        <f t="shared" si="10"/>
        <v>#VALUE!</v>
      </c>
      <c r="AL14" s="97"/>
      <c r="AM14" s="97"/>
    </row>
    <row r="15" spans="1:39" x14ac:dyDescent="0.2">
      <c r="A15" s="66" t="s">
        <v>6</v>
      </c>
      <c r="B15" s="67">
        <v>449</v>
      </c>
      <c r="C15" s="68">
        <v>383</v>
      </c>
      <c r="D15" s="68">
        <v>399</v>
      </c>
      <c r="E15" s="68">
        <v>413</v>
      </c>
      <c r="F15" s="68">
        <v>398</v>
      </c>
      <c r="G15" s="68">
        <v>404</v>
      </c>
      <c r="H15" s="68">
        <v>368</v>
      </c>
      <c r="I15" s="68">
        <v>348</v>
      </c>
      <c r="J15" s="68">
        <v>278</v>
      </c>
      <c r="K15" s="68">
        <v>312</v>
      </c>
      <c r="L15" s="68">
        <v>302</v>
      </c>
      <c r="M15" s="68">
        <v>270</v>
      </c>
      <c r="N15" s="68">
        <v>795</v>
      </c>
      <c r="O15" s="68">
        <v>678</v>
      </c>
      <c r="P15" s="68">
        <v>569</v>
      </c>
      <c r="Q15" s="68">
        <v>541</v>
      </c>
      <c r="R15" s="68">
        <v>544</v>
      </c>
      <c r="S15" s="68">
        <v>455</v>
      </c>
      <c r="T15" s="68">
        <v>432</v>
      </c>
      <c r="U15" s="68">
        <v>412</v>
      </c>
      <c r="V15" s="68">
        <v>332</v>
      </c>
      <c r="W15" s="68">
        <v>444</v>
      </c>
      <c r="X15" s="68">
        <v>397</v>
      </c>
      <c r="Y15" s="68">
        <v>259</v>
      </c>
      <c r="Z15" s="69">
        <f t="shared" si="0"/>
        <v>1244</v>
      </c>
      <c r="AA15" s="69">
        <f t="shared" si="1"/>
        <v>1061</v>
      </c>
      <c r="AB15" s="69">
        <f t="shared" si="2"/>
        <v>968</v>
      </c>
      <c r="AC15" s="69">
        <f t="shared" si="3"/>
        <v>954</v>
      </c>
      <c r="AD15" s="69">
        <f t="shared" si="4"/>
        <v>942</v>
      </c>
      <c r="AE15" s="69">
        <f t="shared" si="5"/>
        <v>859</v>
      </c>
      <c r="AF15" s="69">
        <f t="shared" si="6"/>
        <v>800</v>
      </c>
      <c r="AG15" s="69">
        <f t="shared" si="7"/>
        <v>760</v>
      </c>
      <c r="AH15" s="69">
        <f t="shared" si="8"/>
        <v>610</v>
      </c>
      <c r="AI15" s="69">
        <f t="shared" si="9"/>
        <v>756</v>
      </c>
      <c r="AJ15" s="69">
        <f t="shared" si="10"/>
        <v>699</v>
      </c>
      <c r="AK15" s="69">
        <f t="shared" si="10"/>
        <v>529</v>
      </c>
      <c r="AL15" s="97"/>
      <c r="AM15" s="97"/>
    </row>
    <row r="16" spans="1:39" x14ac:dyDescent="0.2">
      <c r="A16" s="71" t="s">
        <v>5</v>
      </c>
      <c r="B16" s="72">
        <v>255</v>
      </c>
      <c r="C16" s="72">
        <v>291</v>
      </c>
      <c r="D16" s="72">
        <v>363</v>
      </c>
      <c r="E16" s="72">
        <v>415</v>
      </c>
      <c r="F16" s="72">
        <v>342</v>
      </c>
      <c r="G16" s="72">
        <v>284</v>
      </c>
      <c r="H16" s="72">
        <v>317</v>
      </c>
      <c r="I16" s="72">
        <v>297</v>
      </c>
      <c r="J16" s="72">
        <v>237</v>
      </c>
      <c r="K16" s="72">
        <v>110</v>
      </c>
      <c r="L16" s="72">
        <v>113</v>
      </c>
      <c r="M16" s="72">
        <v>119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0">
        <f t="shared" si="0"/>
        <v>255</v>
      </c>
      <c r="AA16" s="70">
        <f t="shared" si="1"/>
        <v>291</v>
      </c>
      <c r="AB16" s="70">
        <f t="shared" si="2"/>
        <v>363</v>
      </c>
      <c r="AC16" s="70">
        <f t="shared" si="3"/>
        <v>415</v>
      </c>
      <c r="AD16" s="70">
        <f t="shared" si="4"/>
        <v>342</v>
      </c>
      <c r="AE16" s="70">
        <f t="shared" si="5"/>
        <v>284</v>
      </c>
      <c r="AF16" s="70">
        <f t="shared" si="6"/>
        <v>317</v>
      </c>
      <c r="AG16" s="70">
        <f t="shared" si="7"/>
        <v>297</v>
      </c>
      <c r="AH16" s="70">
        <f t="shared" si="8"/>
        <v>237</v>
      </c>
      <c r="AI16" s="70">
        <f t="shared" si="9"/>
        <v>110</v>
      </c>
      <c r="AJ16" s="70">
        <f t="shared" si="10"/>
        <v>113</v>
      </c>
      <c r="AK16" s="70">
        <f t="shared" si="10"/>
        <v>119</v>
      </c>
      <c r="AL16" s="97"/>
      <c r="AM16" s="97"/>
    </row>
    <row r="17" spans="1:39" x14ac:dyDescent="0.2">
      <c r="A17" s="66" t="s">
        <v>31</v>
      </c>
      <c r="B17" s="67">
        <v>268</v>
      </c>
      <c r="C17" s="68">
        <v>302</v>
      </c>
      <c r="D17" s="68">
        <v>298</v>
      </c>
      <c r="E17" s="68">
        <v>270</v>
      </c>
      <c r="F17" s="68">
        <v>0</v>
      </c>
      <c r="G17" s="68"/>
      <c r="H17" s="68">
        <v>0</v>
      </c>
      <c r="I17" s="68"/>
      <c r="J17" s="68">
        <v>0</v>
      </c>
      <c r="K17" s="68">
        <v>0</v>
      </c>
      <c r="L17" s="68">
        <v>0</v>
      </c>
      <c r="M17" s="68">
        <v>0</v>
      </c>
      <c r="N17" s="68">
        <v>334</v>
      </c>
      <c r="O17" s="68">
        <v>322</v>
      </c>
      <c r="P17" s="68">
        <v>298</v>
      </c>
      <c r="Q17" s="68">
        <v>203</v>
      </c>
      <c r="R17" s="68">
        <v>0</v>
      </c>
      <c r="S17" s="68"/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9">
        <f t="shared" si="0"/>
        <v>602</v>
      </c>
      <c r="AA17" s="69">
        <f t="shared" si="1"/>
        <v>624</v>
      </c>
      <c r="AB17" s="69">
        <f t="shared" si="2"/>
        <v>596</v>
      </c>
      <c r="AC17" s="69">
        <f t="shared" si="3"/>
        <v>473</v>
      </c>
      <c r="AD17" s="69">
        <f t="shared" si="4"/>
        <v>0</v>
      </c>
      <c r="AE17" s="69">
        <f t="shared" si="5"/>
        <v>0</v>
      </c>
      <c r="AF17" s="69">
        <f t="shared" si="6"/>
        <v>0</v>
      </c>
      <c r="AG17" s="69">
        <f t="shared" si="7"/>
        <v>0</v>
      </c>
      <c r="AH17" s="69">
        <f t="shared" si="8"/>
        <v>0</v>
      </c>
      <c r="AI17" s="69">
        <f t="shared" si="9"/>
        <v>0</v>
      </c>
      <c r="AJ17" s="69">
        <f t="shared" si="10"/>
        <v>0</v>
      </c>
      <c r="AK17" s="69">
        <f t="shared" si="10"/>
        <v>0</v>
      </c>
      <c r="AL17" s="97"/>
      <c r="AM17" s="97"/>
    </row>
    <row r="18" spans="1:39" x14ac:dyDescent="0.2">
      <c r="A18" s="71" t="s">
        <v>14</v>
      </c>
      <c r="B18" s="72">
        <v>132</v>
      </c>
      <c r="C18" s="72">
        <v>448</v>
      </c>
      <c r="D18" s="72">
        <v>227</v>
      </c>
      <c r="E18" s="72">
        <v>271</v>
      </c>
      <c r="F18" s="72">
        <v>307</v>
      </c>
      <c r="G18" s="72">
        <v>567</v>
      </c>
      <c r="H18" s="72">
        <v>751</v>
      </c>
      <c r="I18" s="72">
        <v>388</v>
      </c>
      <c r="J18" s="72">
        <v>397</v>
      </c>
      <c r="K18" s="72">
        <v>396</v>
      </c>
      <c r="L18" s="72">
        <v>490</v>
      </c>
      <c r="M18" s="72">
        <v>388</v>
      </c>
      <c r="N18" s="73">
        <v>1120</v>
      </c>
      <c r="O18" s="73">
        <v>454</v>
      </c>
      <c r="P18" s="73">
        <v>640</v>
      </c>
      <c r="Q18" s="73">
        <v>645</v>
      </c>
      <c r="R18" s="73">
        <v>511</v>
      </c>
      <c r="S18" s="73">
        <v>428</v>
      </c>
      <c r="T18" s="73">
        <v>494</v>
      </c>
      <c r="U18" s="73">
        <v>264</v>
      </c>
      <c r="V18" s="73">
        <v>281</v>
      </c>
      <c r="W18" s="73">
        <v>238</v>
      </c>
      <c r="X18" s="73">
        <v>334</v>
      </c>
      <c r="Y18" s="73">
        <v>309</v>
      </c>
      <c r="Z18" s="70">
        <f t="shared" si="0"/>
        <v>1252</v>
      </c>
      <c r="AA18" s="70">
        <f t="shared" si="1"/>
        <v>902</v>
      </c>
      <c r="AB18" s="70">
        <f t="shared" si="2"/>
        <v>867</v>
      </c>
      <c r="AC18" s="70">
        <f t="shared" si="3"/>
        <v>916</v>
      </c>
      <c r="AD18" s="70">
        <f t="shared" si="4"/>
        <v>818</v>
      </c>
      <c r="AE18" s="70">
        <f t="shared" si="5"/>
        <v>995</v>
      </c>
      <c r="AF18" s="70">
        <f t="shared" si="6"/>
        <v>1245</v>
      </c>
      <c r="AG18" s="70">
        <f t="shared" si="7"/>
        <v>652</v>
      </c>
      <c r="AH18" s="70">
        <f t="shared" si="8"/>
        <v>678</v>
      </c>
      <c r="AI18" s="70">
        <f t="shared" si="9"/>
        <v>634</v>
      </c>
      <c r="AJ18" s="70">
        <f t="shared" si="10"/>
        <v>824</v>
      </c>
      <c r="AK18" s="70">
        <f t="shared" si="10"/>
        <v>697</v>
      </c>
      <c r="AL18" s="97"/>
      <c r="AM18" s="97"/>
    </row>
    <row r="19" spans="1:39" x14ac:dyDescent="0.2">
      <c r="A19" s="66" t="s">
        <v>13</v>
      </c>
      <c r="B19" s="67">
        <v>42</v>
      </c>
      <c r="C19" s="68">
        <v>55</v>
      </c>
      <c r="D19" s="68">
        <v>60</v>
      </c>
      <c r="E19" s="68">
        <v>79</v>
      </c>
      <c r="F19" s="68">
        <v>110</v>
      </c>
      <c r="G19" s="68">
        <v>123</v>
      </c>
      <c r="H19" s="68">
        <v>64</v>
      </c>
      <c r="I19" s="68">
        <v>44</v>
      </c>
      <c r="J19" s="68">
        <v>67</v>
      </c>
      <c r="K19" s="68">
        <v>61</v>
      </c>
      <c r="L19" s="68">
        <v>69</v>
      </c>
      <c r="M19" s="68">
        <v>51</v>
      </c>
      <c r="N19" s="68">
        <v>212</v>
      </c>
      <c r="O19" s="68">
        <v>224</v>
      </c>
      <c r="P19" s="68">
        <v>194</v>
      </c>
      <c r="Q19" s="68">
        <v>226</v>
      </c>
      <c r="R19" s="68">
        <v>210</v>
      </c>
      <c r="S19" s="68">
        <v>321</v>
      </c>
      <c r="T19" s="68">
        <v>379</v>
      </c>
      <c r="U19" s="68">
        <v>434</v>
      </c>
      <c r="V19" s="68">
        <v>525</v>
      </c>
      <c r="W19" s="68">
        <v>393</v>
      </c>
      <c r="X19" s="68">
        <v>408</v>
      </c>
      <c r="Y19" s="68">
        <v>337</v>
      </c>
      <c r="Z19" s="69">
        <f t="shared" si="0"/>
        <v>254</v>
      </c>
      <c r="AA19" s="69">
        <f t="shared" si="1"/>
        <v>279</v>
      </c>
      <c r="AB19" s="69">
        <f t="shared" si="2"/>
        <v>254</v>
      </c>
      <c r="AC19" s="69">
        <f t="shared" si="3"/>
        <v>305</v>
      </c>
      <c r="AD19" s="69">
        <f t="shared" si="4"/>
        <v>320</v>
      </c>
      <c r="AE19" s="69">
        <f t="shared" si="5"/>
        <v>444</v>
      </c>
      <c r="AF19" s="69">
        <f t="shared" si="6"/>
        <v>443</v>
      </c>
      <c r="AG19" s="69">
        <f t="shared" si="7"/>
        <v>478</v>
      </c>
      <c r="AH19" s="69">
        <f t="shared" si="8"/>
        <v>592</v>
      </c>
      <c r="AI19" s="69">
        <f t="shared" si="9"/>
        <v>454</v>
      </c>
      <c r="AJ19" s="69">
        <f t="shared" si="10"/>
        <v>477</v>
      </c>
      <c r="AK19" s="69">
        <f t="shared" si="10"/>
        <v>388</v>
      </c>
      <c r="AL19" s="97"/>
      <c r="AM19" s="97"/>
    </row>
    <row r="20" spans="1:39" x14ac:dyDescent="0.2">
      <c r="A20" s="71" t="s">
        <v>10</v>
      </c>
      <c r="B20" s="72">
        <v>156</v>
      </c>
      <c r="C20" s="72">
        <v>122</v>
      </c>
      <c r="D20" s="72">
        <v>166</v>
      </c>
      <c r="E20" s="72">
        <v>149</v>
      </c>
      <c r="F20" s="72">
        <v>150</v>
      </c>
      <c r="G20" s="72">
        <v>157</v>
      </c>
      <c r="H20" s="72">
        <v>166</v>
      </c>
      <c r="I20" s="72">
        <v>304</v>
      </c>
      <c r="J20" s="72">
        <v>242</v>
      </c>
      <c r="K20" s="72">
        <v>218</v>
      </c>
      <c r="L20" s="72">
        <v>239</v>
      </c>
      <c r="M20" s="72">
        <v>149</v>
      </c>
      <c r="N20" s="73">
        <v>206</v>
      </c>
      <c r="O20" s="73">
        <v>240</v>
      </c>
      <c r="P20" s="73">
        <v>213</v>
      </c>
      <c r="Q20" s="73">
        <v>188</v>
      </c>
      <c r="R20" s="73">
        <v>174</v>
      </c>
      <c r="S20" s="73">
        <v>178</v>
      </c>
      <c r="T20" s="73">
        <v>167</v>
      </c>
      <c r="U20" s="73">
        <v>44</v>
      </c>
      <c r="V20" s="73">
        <v>59</v>
      </c>
      <c r="W20" s="73">
        <v>79</v>
      </c>
      <c r="X20" s="73">
        <v>93</v>
      </c>
      <c r="Y20" s="73">
        <v>73</v>
      </c>
      <c r="Z20" s="70">
        <f t="shared" si="0"/>
        <v>362</v>
      </c>
      <c r="AA20" s="70">
        <f t="shared" si="1"/>
        <v>362</v>
      </c>
      <c r="AB20" s="70">
        <f t="shared" si="2"/>
        <v>379</v>
      </c>
      <c r="AC20" s="70">
        <f t="shared" si="3"/>
        <v>337</v>
      </c>
      <c r="AD20" s="70">
        <f t="shared" si="4"/>
        <v>324</v>
      </c>
      <c r="AE20" s="70">
        <f t="shared" si="5"/>
        <v>335</v>
      </c>
      <c r="AF20" s="70">
        <f t="shared" si="6"/>
        <v>333</v>
      </c>
      <c r="AG20" s="70">
        <f t="shared" si="7"/>
        <v>348</v>
      </c>
      <c r="AH20" s="70">
        <f t="shared" si="8"/>
        <v>301</v>
      </c>
      <c r="AI20" s="70">
        <f t="shared" si="9"/>
        <v>297</v>
      </c>
      <c r="AJ20" s="70">
        <f t="shared" si="10"/>
        <v>332</v>
      </c>
      <c r="AK20" s="70">
        <f t="shared" si="10"/>
        <v>222</v>
      </c>
      <c r="AL20" s="97"/>
      <c r="AM20" s="97"/>
    </row>
    <row r="21" spans="1:39" x14ac:dyDescent="0.2">
      <c r="A21" s="66" t="s">
        <v>32</v>
      </c>
      <c r="B21" s="67">
        <v>9</v>
      </c>
      <c r="C21" s="68">
        <v>10</v>
      </c>
      <c r="D21" s="68">
        <v>158</v>
      </c>
      <c r="E21" s="68">
        <v>271</v>
      </c>
      <c r="F21" s="68">
        <v>359</v>
      </c>
      <c r="G21" s="68">
        <v>627</v>
      </c>
      <c r="H21" s="68">
        <v>678</v>
      </c>
      <c r="I21" s="68">
        <v>72</v>
      </c>
      <c r="J21" s="68">
        <v>74</v>
      </c>
      <c r="K21" s="68">
        <v>205</v>
      </c>
      <c r="L21" s="68">
        <v>215</v>
      </c>
      <c r="M21" s="68">
        <v>194</v>
      </c>
      <c r="N21" s="68">
        <v>1271</v>
      </c>
      <c r="O21" s="68">
        <v>1347</v>
      </c>
      <c r="P21" s="68">
        <v>1305</v>
      </c>
      <c r="Q21" s="68">
        <v>1237</v>
      </c>
      <c r="R21" s="68">
        <v>1470</v>
      </c>
      <c r="S21" s="68">
        <v>929</v>
      </c>
      <c r="T21" s="68">
        <v>907</v>
      </c>
      <c r="U21" s="68">
        <v>137</v>
      </c>
      <c r="V21" s="68">
        <v>160</v>
      </c>
      <c r="W21" s="68">
        <v>143</v>
      </c>
      <c r="X21" s="68">
        <v>166</v>
      </c>
      <c r="Y21" s="68">
        <v>122</v>
      </c>
      <c r="Z21" s="69">
        <f t="shared" si="0"/>
        <v>1280</v>
      </c>
      <c r="AA21" s="69">
        <f t="shared" si="1"/>
        <v>1357</v>
      </c>
      <c r="AB21" s="69">
        <f t="shared" si="2"/>
        <v>1463</v>
      </c>
      <c r="AC21" s="69">
        <f t="shared" si="3"/>
        <v>1508</v>
      </c>
      <c r="AD21" s="69">
        <f t="shared" si="4"/>
        <v>1829</v>
      </c>
      <c r="AE21" s="69">
        <f t="shared" si="5"/>
        <v>1556</v>
      </c>
      <c r="AF21" s="69">
        <f t="shared" si="6"/>
        <v>1585</v>
      </c>
      <c r="AG21" s="69">
        <f t="shared" si="7"/>
        <v>209</v>
      </c>
      <c r="AH21" s="69">
        <f t="shared" si="8"/>
        <v>234</v>
      </c>
      <c r="AI21" s="69">
        <f t="shared" si="9"/>
        <v>348</v>
      </c>
      <c r="AJ21" s="69">
        <f t="shared" si="10"/>
        <v>381</v>
      </c>
      <c r="AK21" s="69">
        <f t="shared" si="10"/>
        <v>316</v>
      </c>
      <c r="AL21" s="97"/>
      <c r="AM21" s="97"/>
    </row>
    <row r="22" spans="1:39" s="64" customFormat="1" x14ac:dyDescent="0.2">
      <c r="A22" s="74" t="s">
        <v>0</v>
      </c>
      <c r="B22" s="75">
        <f t="shared" ref="B22:Y22" si="11">SUM(B5:B21)</f>
        <v>2844</v>
      </c>
      <c r="C22" s="75">
        <f t="shared" si="11"/>
        <v>3408</v>
      </c>
      <c r="D22" s="75">
        <f t="shared" si="11"/>
        <v>3522</v>
      </c>
      <c r="E22" s="75">
        <f t="shared" si="11"/>
        <v>2998</v>
      </c>
      <c r="F22" s="75">
        <f t="shared" si="11"/>
        <v>2775</v>
      </c>
      <c r="G22" s="75">
        <f t="shared" si="11"/>
        <v>3271</v>
      </c>
      <c r="H22" s="75">
        <f t="shared" si="11"/>
        <v>3526</v>
      </c>
      <c r="I22" s="75">
        <f t="shared" si="11"/>
        <v>2530</v>
      </c>
      <c r="J22" s="75">
        <f t="shared" si="11"/>
        <v>2588</v>
      </c>
      <c r="K22" s="75">
        <f t="shared" si="11"/>
        <v>2780</v>
      </c>
      <c r="L22" s="75">
        <f t="shared" si="11"/>
        <v>2965</v>
      </c>
      <c r="M22" s="75">
        <f t="shared" si="11"/>
        <v>2604</v>
      </c>
      <c r="N22" s="73">
        <f t="shared" si="11"/>
        <v>5091</v>
      </c>
      <c r="O22" s="73">
        <f t="shared" si="11"/>
        <v>4389</v>
      </c>
      <c r="P22" s="73">
        <f t="shared" si="11"/>
        <v>4315</v>
      </c>
      <c r="Q22" s="73">
        <f t="shared" si="11"/>
        <v>4540</v>
      </c>
      <c r="R22" s="73">
        <f t="shared" si="11"/>
        <v>4379</v>
      </c>
      <c r="S22" s="73">
        <f t="shared" si="11"/>
        <v>3784</v>
      </c>
      <c r="T22" s="73">
        <f t="shared" si="11"/>
        <v>3965</v>
      </c>
      <c r="U22" s="73">
        <f t="shared" si="11"/>
        <v>2631</v>
      </c>
      <c r="V22" s="73">
        <f t="shared" si="11"/>
        <v>2353</v>
      </c>
      <c r="W22" s="73">
        <f t="shared" si="11"/>
        <v>2171</v>
      </c>
      <c r="X22" s="73">
        <f t="shared" si="11"/>
        <v>2357</v>
      </c>
      <c r="Y22" s="73">
        <f t="shared" si="11"/>
        <v>1959</v>
      </c>
      <c r="Z22" s="76">
        <f t="shared" si="0"/>
        <v>7935</v>
      </c>
      <c r="AA22" s="76">
        <f t="shared" si="1"/>
        <v>7797</v>
      </c>
      <c r="AB22" s="76">
        <f t="shared" si="2"/>
        <v>7837</v>
      </c>
      <c r="AC22" s="76">
        <f t="shared" si="3"/>
        <v>7538</v>
      </c>
      <c r="AD22" s="76">
        <f t="shared" si="4"/>
        <v>7154</v>
      </c>
      <c r="AE22" s="76">
        <f t="shared" si="5"/>
        <v>7055</v>
      </c>
      <c r="AF22" s="76">
        <f t="shared" si="6"/>
        <v>7491</v>
      </c>
      <c r="AG22" s="76">
        <f t="shared" si="7"/>
        <v>5161</v>
      </c>
      <c r="AH22" s="76">
        <f t="shared" si="8"/>
        <v>4941</v>
      </c>
      <c r="AI22" s="76">
        <f t="shared" si="9"/>
        <v>4951</v>
      </c>
      <c r="AJ22" s="76">
        <f t="shared" si="10"/>
        <v>5322</v>
      </c>
      <c r="AK22" s="76">
        <f t="shared" si="10"/>
        <v>4563</v>
      </c>
      <c r="AL22" s="98"/>
      <c r="AM22" s="98"/>
    </row>
    <row r="23" spans="1:39" x14ac:dyDescent="0.2">
      <c r="A23" s="77" t="s">
        <v>28</v>
      </c>
      <c r="B23" s="78"/>
      <c r="C23" s="79">
        <f t="shared" ref="C23:J23" si="12">+(C22-B22)</f>
        <v>564</v>
      </c>
      <c r="D23" s="79">
        <f t="shared" si="12"/>
        <v>114</v>
      </c>
      <c r="E23" s="79">
        <f t="shared" si="12"/>
        <v>-524</v>
      </c>
      <c r="F23" s="79">
        <f t="shared" si="12"/>
        <v>-223</v>
      </c>
      <c r="G23" s="79">
        <f t="shared" si="12"/>
        <v>496</v>
      </c>
      <c r="H23" s="79">
        <f t="shared" si="12"/>
        <v>255</v>
      </c>
      <c r="I23" s="79">
        <f t="shared" si="12"/>
        <v>-996</v>
      </c>
      <c r="J23" s="79">
        <f t="shared" si="12"/>
        <v>58</v>
      </c>
      <c r="K23" s="79">
        <f t="shared" ref="K23" si="13">+(K22-J22)</f>
        <v>192</v>
      </c>
      <c r="L23" s="79">
        <f t="shared" ref="L23:M23" si="14">+(L22-K22)</f>
        <v>185</v>
      </c>
      <c r="M23" s="79">
        <f t="shared" si="14"/>
        <v>-361</v>
      </c>
      <c r="N23" s="68"/>
      <c r="O23" s="68">
        <f t="shared" ref="O23:V23" si="15">+(O22-N22)</f>
        <v>-702</v>
      </c>
      <c r="P23" s="68">
        <f t="shared" si="15"/>
        <v>-74</v>
      </c>
      <c r="Q23" s="68">
        <f t="shared" si="15"/>
        <v>225</v>
      </c>
      <c r="R23" s="68">
        <f t="shared" si="15"/>
        <v>-161</v>
      </c>
      <c r="S23" s="68">
        <f t="shared" si="15"/>
        <v>-595</v>
      </c>
      <c r="T23" s="68">
        <f t="shared" si="15"/>
        <v>181</v>
      </c>
      <c r="U23" s="68">
        <f t="shared" si="15"/>
        <v>-1334</v>
      </c>
      <c r="V23" s="68">
        <f t="shared" si="15"/>
        <v>-278</v>
      </c>
      <c r="W23" s="68">
        <f t="shared" ref="W23" si="16">+(W22-V22)</f>
        <v>-182</v>
      </c>
      <c r="X23" s="68">
        <f>+(X22-W22)</f>
        <v>186</v>
      </c>
      <c r="Y23" s="68">
        <f>+(Y22-X22)</f>
        <v>-398</v>
      </c>
      <c r="Z23" s="69"/>
      <c r="AA23" s="80">
        <f t="shared" ref="AA23:AH23" si="17">+(AA22-Z22)</f>
        <v>-138</v>
      </c>
      <c r="AB23" s="80">
        <f t="shared" si="17"/>
        <v>40</v>
      </c>
      <c r="AC23" s="80">
        <f t="shared" si="17"/>
        <v>-299</v>
      </c>
      <c r="AD23" s="80">
        <f t="shared" si="17"/>
        <v>-384</v>
      </c>
      <c r="AE23" s="80">
        <f t="shared" si="17"/>
        <v>-99</v>
      </c>
      <c r="AF23" s="80">
        <f t="shared" si="17"/>
        <v>436</v>
      </c>
      <c r="AG23" s="80">
        <f t="shared" si="17"/>
        <v>-2330</v>
      </c>
      <c r="AH23" s="80">
        <f t="shared" si="17"/>
        <v>-220</v>
      </c>
      <c r="AI23" s="80">
        <f t="shared" ref="AI23" si="18">+(AI22-AH22)</f>
        <v>10</v>
      </c>
      <c r="AJ23" s="80">
        <f t="shared" ref="AJ23:AK23" si="19">+(AJ22-AI22)</f>
        <v>371</v>
      </c>
      <c r="AK23" s="80">
        <f t="shared" si="19"/>
        <v>-759</v>
      </c>
      <c r="AL23" s="99"/>
      <c r="AM23" s="99"/>
    </row>
    <row r="24" spans="1:39" x14ac:dyDescent="0.2">
      <c r="A24" s="74" t="s">
        <v>27</v>
      </c>
      <c r="B24" s="75"/>
      <c r="C24" s="81">
        <f t="shared" ref="C24:J24" si="20">+(C22-B22)/B22</f>
        <v>0.19831223628691982</v>
      </c>
      <c r="D24" s="81">
        <f t="shared" si="20"/>
        <v>3.345070422535211E-2</v>
      </c>
      <c r="E24" s="81">
        <f t="shared" si="20"/>
        <v>-0.14877910278250994</v>
      </c>
      <c r="F24" s="81">
        <f t="shared" si="20"/>
        <v>-7.4382921947965308E-2</v>
      </c>
      <c r="G24" s="81">
        <f t="shared" si="20"/>
        <v>0.17873873873873874</v>
      </c>
      <c r="H24" s="81">
        <f t="shared" si="20"/>
        <v>7.7957811066952001E-2</v>
      </c>
      <c r="I24" s="81">
        <f t="shared" si="20"/>
        <v>-0.28247305728871241</v>
      </c>
      <c r="J24" s="81">
        <f t="shared" si="20"/>
        <v>2.292490118577075E-2</v>
      </c>
      <c r="K24" s="81">
        <f t="shared" ref="K24" si="21">+(K22-J22)/J22</f>
        <v>7.4188562596599686E-2</v>
      </c>
      <c r="L24" s="81">
        <f t="shared" ref="L24:M24" si="22">+(L22-K22)/K22</f>
        <v>6.654676258992806E-2</v>
      </c>
      <c r="M24" s="81">
        <f t="shared" si="22"/>
        <v>-0.12175379426644183</v>
      </c>
      <c r="N24" s="73"/>
      <c r="O24" s="73">
        <f t="shared" ref="O24:V24" si="23">+(O22-N22)/N22</f>
        <v>-0.13789039481437831</v>
      </c>
      <c r="P24" s="73">
        <f t="shared" si="23"/>
        <v>-1.6860332649806332E-2</v>
      </c>
      <c r="Q24" s="73">
        <f t="shared" si="23"/>
        <v>5.2143684820393978E-2</v>
      </c>
      <c r="R24" s="73">
        <f t="shared" si="23"/>
        <v>-3.5462555066079295E-2</v>
      </c>
      <c r="S24" s="73">
        <f t="shared" si="23"/>
        <v>-0.13587577072390958</v>
      </c>
      <c r="T24" s="73">
        <f t="shared" si="23"/>
        <v>4.7832980972515857E-2</v>
      </c>
      <c r="U24" s="73">
        <f t="shared" si="23"/>
        <v>-0.33644388398486758</v>
      </c>
      <c r="V24" s="73">
        <f t="shared" si="23"/>
        <v>-0.1056632459141011</v>
      </c>
      <c r="W24" s="73">
        <f t="shared" ref="W24" si="24">+(W22-V22)/V22</f>
        <v>-7.7348066298342538E-2</v>
      </c>
      <c r="X24" s="73">
        <f>+(X22-W22)/W22</f>
        <v>8.5674804237678495E-2</v>
      </c>
      <c r="Y24" s="73">
        <f>+(Y22-X22)/X22</f>
        <v>-0.16885871871022487</v>
      </c>
      <c r="Z24" s="70"/>
      <c r="AA24" s="82">
        <f t="shared" ref="AA24:AH24" si="25">+(AA22-Z22)/Z22</f>
        <v>-1.7391304347826087E-2</v>
      </c>
      <c r="AB24" s="82">
        <f t="shared" si="25"/>
        <v>5.1301782736950111E-3</v>
      </c>
      <c r="AC24" s="82">
        <f t="shared" si="25"/>
        <v>-3.8152354217174937E-2</v>
      </c>
      <c r="AD24" s="82">
        <f t="shared" si="25"/>
        <v>-5.0941894401698065E-2</v>
      </c>
      <c r="AE24" s="82">
        <f t="shared" si="25"/>
        <v>-1.3838412077159631E-2</v>
      </c>
      <c r="AF24" s="82">
        <f t="shared" si="25"/>
        <v>6.1800141743444365E-2</v>
      </c>
      <c r="AG24" s="82">
        <f t="shared" si="25"/>
        <v>-0.31103991456414365</v>
      </c>
      <c r="AH24" s="82">
        <f t="shared" si="25"/>
        <v>-4.2627397791125753E-2</v>
      </c>
      <c r="AI24" s="82">
        <f t="shared" ref="AI24" si="26">+(AI22-AH22)/AH22</f>
        <v>2.0238818053025702E-3</v>
      </c>
      <c r="AJ24" s="82">
        <f t="shared" ref="AJ24:AK24" si="27">+(AJ22-AI22)/AI22</f>
        <v>7.4934356695617044E-2</v>
      </c>
      <c r="AK24" s="82">
        <f t="shared" si="27"/>
        <v>-0.14261555806087936</v>
      </c>
      <c r="AL24" s="100"/>
      <c r="AM24" s="100"/>
    </row>
    <row r="25" spans="1:39" s="84" customFormat="1" ht="17.25" customHeight="1" x14ac:dyDescent="0.25">
      <c r="A25" s="83" t="s">
        <v>112</v>
      </c>
      <c r="AL25" s="101"/>
      <c r="AM25" s="101"/>
    </row>
    <row r="26" spans="1:39" x14ac:dyDescent="0.2">
      <c r="A26" s="63" t="s">
        <v>40</v>
      </c>
    </row>
  </sheetData>
  <mergeCells count="4">
    <mergeCell ref="A1:AK1"/>
    <mergeCell ref="B3:M3"/>
    <mergeCell ref="N3:Y3"/>
    <mergeCell ref="Z3:AK3"/>
  </mergeCells>
  <printOptions horizontalCentered="1"/>
  <pageMargins left="0.25" right="0.25" top="0.5" bottom="0.5" header="0.3" footer="0.3"/>
  <pageSetup paperSize="5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A493-C867-47A8-9A11-00EFF8FCEC9A}">
  <dimension ref="A1:Q331"/>
  <sheetViews>
    <sheetView showGridLines="0" zoomScaleNormal="100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27" customWidth="1"/>
    <col min="2" max="2" width="12.5" customWidth="1"/>
    <col min="3" max="3" width="85.5" customWidth="1"/>
    <col min="4" max="4" width="2.33203125" customWidth="1"/>
    <col min="5" max="5" width="3" customWidth="1"/>
    <col min="6" max="6" width="1.83203125" customWidth="1"/>
    <col min="7" max="7" width="36.33203125" customWidth="1"/>
    <col min="8" max="8" width="10.1640625" bestFit="1" customWidth="1"/>
    <col min="9" max="9" width="77.83203125" customWidth="1"/>
    <col min="10" max="10" width="2.6640625" style="133" customWidth="1"/>
    <col min="11" max="11" width="2" style="133" customWidth="1"/>
    <col min="12" max="12" width="2.33203125" customWidth="1"/>
    <col min="13" max="13" width="27.33203125" customWidth="1"/>
    <col min="14" max="14" width="11.6640625" style="109" bestFit="1" customWidth="1"/>
    <col min="15" max="15" width="86.5" style="109" customWidth="1"/>
  </cols>
  <sheetData>
    <row r="1" spans="1:15" ht="18.75" x14ac:dyDescent="0.3">
      <c r="A1" s="120" t="s">
        <v>119</v>
      </c>
      <c r="B1" s="121"/>
      <c r="C1" s="121"/>
      <c r="G1" s="119" t="s">
        <v>136</v>
      </c>
      <c r="H1" s="159"/>
      <c r="I1" s="159"/>
      <c r="M1" s="138" t="s">
        <v>744</v>
      </c>
      <c r="N1" s="146"/>
      <c r="O1" s="146"/>
    </row>
    <row r="2" spans="1:15" x14ac:dyDescent="0.25">
      <c r="A2" s="90" t="s">
        <v>120</v>
      </c>
      <c r="C2" s="58" t="s">
        <v>1186</v>
      </c>
      <c r="G2" s="90" t="s">
        <v>120</v>
      </c>
    </row>
    <row r="3" spans="1:15" x14ac:dyDescent="0.25">
      <c r="A3" s="90" t="s">
        <v>135</v>
      </c>
      <c r="G3" s="90" t="s">
        <v>137</v>
      </c>
    </row>
    <row r="4" spans="1:15" x14ac:dyDescent="0.25">
      <c r="A4" s="122" t="s">
        <v>710</v>
      </c>
      <c r="B4" s="122" t="s">
        <v>711</v>
      </c>
      <c r="C4" s="123" t="s">
        <v>490</v>
      </c>
      <c r="G4" s="117" t="s">
        <v>122</v>
      </c>
      <c r="H4" s="118" t="s">
        <v>209</v>
      </c>
      <c r="I4" s="126" t="s">
        <v>709</v>
      </c>
      <c r="J4" s="139"/>
      <c r="K4" s="139"/>
      <c r="M4" s="135" t="s">
        <v>122</v>
      </c>
      <c r="N4" s="136" t="s">
        <v>209</v>
      </c>
      <c r="O4" s="137" t="s">
        <v>709</v>
      </c>
    </row>
    <row r="5" spans="1:15" x14ac:dyDescent="0.25">
      <c r="B5" s="105" t="s">
        <v>121</v>
      </c>
      <c r="C5" s="109" t="s">
        <v>718</v>
      </c>
      <c r="H5" s="108">
        <v>37.21</v>
      </c>
      <c r="I5" s="131" t="s">
        <v>706</v>
      </c>
      <c r="J5" s="140"/>
      <c r="K5" s="140"/>
      <c r="N5" s="109">
        <v>35.1</v>
      </c>
      <c r="O5" s="109" t="s">
        <v>722</v>
      </c>
    </row>
    <row r="6" spans="1:15" x14ac:dyDescent="0.25">
      <c r="B6" s="104">
        <v>36.03</v>
      </c>
      <c r="C6" s="109" t="s">
        <v>714</v>
      </c>
      <c r="H6" s="108">
        <v>37.22</v>
      </c>
      <c r="I6" s="131" t="s">
        <v>707</v>
      </c>
      <c r="J6" s="140"/>
      <c r="K6" s="140"/>
      <c r="N6" s="147">
        <v>35.1</v>
      </c>
      <c r="O6" s="109" t="s">
        <v>723</v>
      </c>
    </row>
    <row r="7" spans="1:15" x14ac:dyDescent="0.25">
      <c r="B7" s="104">
        <v>36.04</v>
      </c>
      <c r="C7" s="109" t="s">
        <v>715</v>
      </c>
      <c r="H7" s="108">
        <v>37.229999999999997</v>
      </c>
      <c r="I7" s="131" t="s">
        <v>708</v>
      </c>
      <c r="J7" s="140"/>
      <c r="K7" s="140"/>
      <c r="N7" s="147">
        <v>35.11</v>
      </c>
      <c r="O7" s="109" t="s">
        <v>724</v>
      </c>
    </row>
    <row r="8" spans="1:15" x14ac:dyDescent="0.25">
      <c r="B8" s="104">
        <v>36.06</v>
      </c>
      <c r="C8" s="109" t="s">
        <v>716</v>
      </c>
      <c r="H8" s="108"/>
      <c r="N8" s="147">
        <v>35.119999999999997</v>
      </c>
      <c r="O8" s="109" t="s">
        <v>725</v>
      </c>
    </row>
    <row r="9" spans="1:15" x14ac:dyDescent="0.25">
      <c r="B9" s="104">
        <v>36.07</v>
      </c>
      <c r="C9" s="109" t="s">
        <v>713</v>
      </c>
      <c r="H9" s="108"/>
      <c r="N9" s="147">
        <v>35.130000000000003</v>
      </c>
      <c r="O9" s="109" t="s">
        <v>726</v>
      </c>
    </row>
    <row r="10" spans="1:15" x14ac:dyDescent="0.25">
      <c r="B10" s="104">
        <v>36.090000000000003</v>
      </c>
      <c r="C10" s="109" t="s">
        <v>717</v>
      </c>
      <c r="H10" s="108"/>
      <c r="N10" s="147">
        <v>35.14</v>
      </c>
      <c r="O10" s="109" t="s">
        <v>727</v>
      </c>
    </row>
    <row r="11" spans="1:15" x14ac:dyDescent="0.25">
      <c r="H11" s="108"/>
      <c r="N11" s="109">
        <v>35.200000000000003</v>
      </c>
      <c r="O11" s="109" t="s">
        <v>728</v>
      </c>
    </row>
    <row r="12" spans="1:15" x14ac:dyDescent="0.25">
      <c r="A12" s="90" t="s">
        <v>135</v>
      </c>
      <c r="G12" s="90" t="s">
        <v>144</v>
      </c>
      <c r="N12" s="147">
        <v>35.200000000000003</v>
      </c>
      <c r="O12" s="109" t="s">
        <v>731</v>
      </c>
    </row>
    <row r="13" spans="1:15" x14ac:dyDescent="0.25">
      <c r="A13" s="122" t="s">
        <v>108</v>
      </c>
      <c r="B13" s="122" t="s">
        <v>489</v>
      </c>
      <c r="C13" s="123" t="s">
        <v>490</v>
      </c>
      <c r="G13" s="117" t="s">
        <v>145</v>
      </c>
      <c r="H13" s="126" t="s">
        <v>179</v>
      </c>
      <c r="I13" s="126" t="s">
        <v>178</v>
      </c>
      <c r="J13" s="139"/>
      <c r="K13" s="139"/>
      <c r="N13" s="147">
        <v>35.21</v>
      </c>
      <c r="O13" s="109" t="s">
        <v>729</v>
      </c>
    </row>
    <row r="14" spans="1:15" x14ac:dyDescent="0.25">
      <c r="A14" s="87"/>
      <c r="B14" s="103" t="s">
        <v>491</v>
      </c>
      <c r="C14" s="109" t="s">
        <v>210</v>
      </c>
      <c r="H14" s="107" t="s">
        <v>138</v>
      </c>
      <c r="I14" s="108" t="s">
        <v>172</v>
      </c>
      <c r="J14" s="141"/>
      <c r="K14" s="141"/>
      <c r="N14" s="147">
        <v>35.22</v>
      </c>
      <c r="O14" s="109" t="s">
        <v>730</v>
      </c>
    </row>
    <row r="15" spans="1:15" x14ac:dyDescent="0.25">
      <c r="A15" s="87"/>
      <c r="B15" s="103" t="s">
        <v>492</v>
      </c>
      <c r="C15" s="109" t="s">
        <v>211</v>
      </c>
      <c r="H15" s="107" t="s">
        <v>139</v>
      </c>
      <c r="I15" s="108" t="s">
        <v>173</v>
      </c>
      <c r="J15" s="141"/>
      <c r="K15" s="141"/>
      <c r="N15" s="147">
        <v>35.229999999999997</v>
      </c>
      <c r="O15" s="109" t="s">
        <v>732</v>
      </c>
    </row>
    <row r="16" spans="1:15" x14ac:dyDescent="0.25">
      <c r="A16" s="87"/>
      <c r="B16" s="103" t="s">
        <v>493</v>
      </c>
      <c r="C16" s="109" t="s">
        <v>212</v>
      </c>
      <c r="H16" s="107" t="s">
        <v>140</v>
      </c>
      <c r="I16" s="108" t="s">
        <v>174</v>
      </c>
      <c r="J16" s="141"/>
      <c r="K16" s="141"/>
      <c r="N16" s="147">
        <v>35.24</v>
      </c>
      <c r="O16" s="109" t="s">
        <v>733</v>
      </c>
    </row>
    <row r="17" spans="1:15" x14ac:dyDescent="0.25">
      <c r="A17" s="87"/>
      <c r="B17" s="103" t="s">
        <v>494</v>
      </c>
      <c r="C17" s="109" t="s">
        <v>213</v>
      </c>
      <c r="H17" s="107" t="s">
        <v>141</v>
      </c>
      <c r="I17" s="108" t="s">
        <v>175</v>
      </c>
      <c r="J17" s="141"/>
      <c r="K17" s="141"/>
      <c r="N17" s="147">
        <v>35.25</v>
      </c>
      <c r="O17" s="109" t="s">
        <v>734</v>
      </c>
    </row>
    <row r="18" spans="1:15" x14ac:dyDescent="0.25">
      <c r="A18" s="87"/>
      <c r="B18" s="103" t="s">
        <v>495</v>
      </c>
      <c r="C18" s="109" t="s">
        <v>214</v>
      </c>
      <c r="H18" s="107" t="s">
        <v>142</v>
      </c>
      <c r="I18" s="108" t="s">
        <v>176</v>
      </c>
      <c r="J18" s="141"/>
      <c r="K18" s="141"/>
      <c r="N18" s="147">
        <v>35.26</v>
      </c>
      <c r="O18" s="109" t="s">
        <v>735</v>
      </c>
    </row>
    <row r="19" spans="1:15" x14ac:dyDescent="0.25">
      <c r="A19" s="87"/>
      <c r="B19" s="103" t="s">
        <v>496</v>
      </c>
      <c r="C19" s="109" t="s">
        <v>215</v>
      </c>
      <c r="H19" s="107" t="s">
        <v>143</v>
      </c>
      <c r="I19" s="108" t="s">
        <v>177</v>
      </c>
      <c r="J19" s="141"/>
      <c r="K19" s="141"/>
      <c r="N19" s="147">
        <v>35.270000000000003</v>
      </c>
      <c r="O19" s="109" t="s">
        <v>736</v>
      </c>
    </row>
    <row r="20" spans="1:15" x14ac:dyDescent="0.25">
      <c r="A20" s="87"/>
      <c r="B20" s="103" t="s">
        <v>497</v>
      </c>
      <c r="C20" s="109" t="s">
        <v>216</v>
      </c>
      <c r="I20" s="109"/>
      <c r="J20" s="142"/>
      <c r="K20" s="142"/>
      <c r="N20" s="147">
        <v>35.28</v>
      </c>
      <c r="O20" s="109" t="s">
        <v>737</v>
      </c>
    </row>
    <row r="21" spans="1:15" x14ac:dyDescent="0.25">
      <c r="A21" s="87"/>
      <c r="B21" s="103" t="s">
        <v>498</v>
      </c>
      <c r="C21" s="109" t="s">
        <v>217</v>
      </c>
      <c r="N21" s="109">
        <v>36.1</v>
      </c>
      <c r="O21" s="109" t="s">
        <v>719</v>
      </c>
    </row>
    <row r="22" spans="1:15" x14ac:dyDescent="0.25">
      <c r="A22" s="87"/>
      <c r="B22" s="103" t="s">
        <v>499</v>
      </c>
      <c r="C22" s="109" t="s">
        <v>218</v>
      </c>
      <c r="N22" s="109">
        <v>36.11</v>
      </c>
      <c r="O22" s="109" t="s">
        <v>720</v>
      </c>
    </row>
    <row r="23" spans="1:15" x14ac:dyDescent="0.25">
      <c r="A23" s="87"/>
      <c r="B23" s="103" t="s">
        <v>500</v>
      </c>
      <c r="C23" s="109" t="s">
        <v>219</v>
      </c>
      <c r="G23" s="106" t="s">
        <v>146</v>
      </c>
      <c r="N23" s="109">
        <v>36.119999999999997</v>
      </c>
      <c r="O23" s="109" t="s">
        <v>721</v>
      </c>
    </row>
    <row r="24" spans="1:15" x14ac:dyDescent="0.25">
      <c r="A24" s="87"/>
      <c r="B24" s="103" t="s">
        <v>501</v>
      </c>
      <c r="C24" s="109" t="s">
        <v>220</v>
      </c>
      <c r="G24" s="130" t="s">
        <v>712</v>
      </c>
      <c r="H24" s="127" t="s">
        <v>123</v>
      </c>
      <c r="I24" s="128" t="s">
        <v>149</v>
      </c>
      <c r="J24" s="143"/>
      <c r="K24" s="143"/>
      <c r="L24" s="129"/>
      <c r="N24" s="109">
        <v>36.130000000000003</v>
      </c>
      <c r="O24" s="109" t="s">
        <v>739</v>
      </c>
    </row>
    <row r="25" spans="1:15" x14ac:dyDescent="0.25">
      <c r="A25" s="87"/>
      <c r="B25" s="103" t="s">
        <v>502</v>
      </c>
      <c r="C25" s="109" t="s">
        <v>221</v>
      </c>
      <c r="H25" s="111">
        <v>92992</v>
      </c>
      <c r="I25" s="108" t="s">
        <v>150</v>
      </c>
      <c r="J25" s="141"/>
      <c r="K25" s="141"/>
      <c r="L25" s="129"/>
      <c r="N25" s="109">
        <v>36.14</v>
      </c>
      <c r="O25" s="109" t="s">
        <v>740</v>
      </c>
    </row>
    <row r="26" spans="1:15" x14ac:dyDescent="0.25">
      <c r="A26" s="87"/>
      <c r="B26" s="103" t="s">
        <v>503</v>
      </c>
      <c r="C26" s="109" t="s">
        <v>222</v>
      </c>
      <c r="H26" s="111">
        <v>92993</v>
      </c>
      <c r="I26" s="108" t="s">
        <v>151</v>
      </c>
      <c r="J26" s="141"/>
      <c r="K26" s="141"/>
      <c r="L26" s="129"/>
      <c r="N26" s="109">
        <v>36.15</v>
      </c>
      <c r="O26" s="109" t="s">
        <v>741</v>
      </c>
    </row>
    <row r="27" spans="1:15" x14ac:dyDescent="0.25">
      <c r="A27" s="87"/>
      <c r="B27" s="103" t="s">
        <v>504</v>
      </c>
      <c r="C27" s="109" t="s">
        <v>223</v>
      </c>
      <c r="H27" s="111">
        <v>93451</v>
      </c>
      <c r="I27" s="112" t="s">
        <v>152</v>
      </c>
      <c r="J27" s="144"/>
      <c r="K27" s="144"/>
      <c r="L27" s="129"/>
      <c r="N27" s="147">
        <v>36.159999999999997</v>
      </c>
      <c r="O27" s="109" t="s">
        <v>742</v>
      </c>
    </row>
    <row r="28" spans="1:15" x14ac:dyDescent="0.25">
      <c r="A28" s="87"/>
      <c r="B28" s="103" t="s">
        <v>505</v>
      </c>
      <c r="C28" s="109" t="s">
        <v>224</v>
      </c>
      <c r="H28" s="111">
        <v>93452</v>
      </c>
      <c r="I28" s="112" t="s">
        <v>153</v>
      </c>
      <c r="J28" s="144"/>
      <c r="K28" s="144"/>
      <c r="L28" s="129"/>
      <c r="N28" s="147">
        <v>36.17</v>
      </c>
      <c r="O28" s="109" t="s">
        <v>738</v>
      </c>
    </row>
    <row r="29" spans="1:15" x14ac:dyDescent="0.25">
      <c r="A29" s="87"/>
      <c r="B29" s="103" t="s">
        <v>506</v>
      </c>
      <c r="C29" s="109" t="s">
        <v>225</v>
      </c>
      <c r="H29" s="111">
        <v>93453</v>
      </c>
      <c r="I29" s="112" t="s">
        <v>154</v>
      </c>
      <c r="J29" s="144"/>
      <c r="K29" s="144"/>
      <c r="L29" s="129"/>
      <c r="N29" s="109">
        <v>36.18</v>
      </c>
    </row>
    <row r="30" spans="1:15" x14ac:dyDescent="0.25">
      <c r="A30" s="87"/>
      <c r="B30" s="103" t="s">
        <v>507</v>
      </c>
      <c r="C30" s="109" t="s">
        <v>226</v>
      </c>
      <c r="H30" s="111">
        <v>93454</v>
      </c>
      <c r="I30" s="112" t="s">
        <v>155</v>
      </c>
      <c r="J30" s="144"/>
      <c r="K30" s="144"/>
      <c r="L30" s="129"/>
      <c r="N30" s="147">
        <v>36.19</v>
      </c>
      <c r="O30" s="109" t="s">
        <v>743</v>
      </c>
    </row>
    <row r="31" spans="1:15" x14ac:dyDescent="0.25">
      <c r="A31" s="87"/>
      <c r="B31" s="103" t="s">
        <v>508</v>
      </c>
      <c r="C31" s="109" t="s">
        <v>227</v>
      </c>
      <c r="H31" s="111">
        <v>93455</v>
      </c>
      <c r="I31" s="112" t="s">
        <v>156</v>
      </c>
      <c r="J31" s="144"/>
      <c r="K31" s="144"/>
      <c r="L31" s="129"/>
    </row>
    <row r="32" spans="1:15" x14ac:dyDescent="0.25">
      <c r="A32" s="87"/>
      <c r="B32" s="103" t="s">
        <v>509</v>
      </c>
      <c r="C32" s="109" t="s">
        <v>228</v>
      </c>
      <c r="H32" s="111">
        <v>93456</v>
      </c>
      <c r="I32" s="112" t="s">
        <v>157</v>
      </c>
      <c r="J32" s="144"/>
      <c r="K32" s="144"/>
      <c r="L32" s="129"/>
    </row>
    <row r="33" spans="1:15" x14ac:dyDescent="0.25">
      <c r="A33" s="87"/>
      <c r="B33" s="103" t="s">
        <v>510</v>
      </c>
      <c r="C33" s="109" t="s">
        <v>229</v>
      </c>
      <c r="H33" s="111">
        <v>93457</v>
      </c>
      <c r="I33" s="112" t="s">
        <v>158</v>
      </c>
      <c r="J33" s="144"/>
      <c r="K33" s="144"/>
      <c r="L33" s="129"/>
    </row>
    <row r="34" spans="1:15" x14ac:dyDescent="0.25">
      <c r="A34" s="87"/>
      <c r="B34" s="103" t="s">
        <v>107</v>
      </c>
      <c r="C34" s="109" t="s">
        <v>230</v>
      </c>
      <c r="H34" s="111">
        <v>93458</v>
      </c>
      <c r="I34" s="112" t="s">
        <v>159</v>
      </c>
      <c r="J34" s="144"/>
      <c r="K34" s="144"/>
      <c r="L34" s="129"/>
      <c r="M34" s="135" t="s">
        <v>145</v>
      </c>
      <c r="N34" s="136" t="s">
        <v>179</v>
      </c>
      <c r="O34" s="137" t="s">
        <v>178</v>
      </c>
    </row>
    <row r="35" spans="1:15" x14ac:dyDescent="0.25">
      <c r="B35" s="103" t="s">
        <v>104</v>
      </c>
      <c r="C35" s="109" t="s">
        <v>231</v>
      </c>
      <c r="H35" s="111">
        <v>93459</v>
      </c>
      <c r="I35" s="112" t="s">
        <v>160</v>
      </c>
      <c r="J35" s="144"/>
      <c r="K35" s="144"/>
      <c r="L35" s="129"/>
      <c r="N35" s="109" t="s">
        <v>962</v>
      </c>
      <c r="O35" s="109" t="s">
        <v>745</v>
      </c>
    </row>
    <row r="36" spans="1:15" x14ac:dyDescent="0.25">
      <c r="B36" s="103" t="s">
        <v>511</v>
      </c>
      <c r="C36" s="109" t="s">
        <v>232</v>
      </c>
      <c r="H36" s="111">
        <v>93460</v>
      </c>
      <c r="I36" s="112" t="s">
        <v>161</v>
      </c>
      <c r="J36" s="144"/>
      <c r="K36" s="144"/>
      <c r="L36" s="129"/>
      <c r="N36" s="109" t="s">
        <v>963</v>
      </c>
      <c r="O36" s="109" t="s">
        <v>746</v>
      </c>
    </row>
    <row r="37" spans="1:15" x14ac:dyDescent="0.25">
      <c r="B37" s="103" t="s">
        <v>512</v>
      </c>
      <c r="C37" s="109" t="s">
        <v>233</v>
      </c>
      <c r="H37" s="111">
        <v>93461</v>
      </c>
      <c r="I37" s="112" t="s">
        <v>162</v>
      </c>
      <c r="J37" s="144"/>
      <c r="K37" s="144"/>
      <c r="L37" s="129"/>
      <c r="N37" s="109" t="s">
        <v>964</v>
      </c>
      <c r="O37" s="109" t="s">
        <v>747</v>
      </c>
    </row>
    <row r="38" spans="1:15" x14ac:dyDescent="0.25">
      <c r="B38" s="103" t="s">
        <v>513</v>
      </c>
      <c r="C38" s="109" t="s">
        <v>234</v>
      </c>
      <c r="H38" s="113">
        <v>93582</v>
      </c>
      <c r="I38" s="114" t="s">
        <v>163</v>
      </c>
      <c r="J38" s="141"/>
      <c r="K38" s="141"/>
      <c r="L38" s="129"/>
      <c r="N38" s="109" t="s">
        <v>965</v>
      </c>
      <c r="O38" s="109" t="s">
        <v>748</v>
      </c>
    </row>
    <row r="39" spans="1:15" x14ac:dyDescent="0.25">
      <c r="B39" s="103" t="s">
        <v>514</v>
      </c>
      <c r="C39" s="109" t="s">
        <v>235</v>
      </c>
      <c r="H39" s="111">
        <v>93583</v>
      </c>
      <c r="I39" s="108" t="s">
        <v>164</v>
      </c>
      <c r="J39" s="141"/>
      <c r="K39" s="141"/>
      <c r="L39" s="129"/>
      <c r="N39" s="109" t="s">
        <v>966</v>
      </c>
      <c r="O39" s="109" t="s">
        <v>749</v>
      </c>
    </row>
    <row r="40" spans="1:15" x14ac:dyDescent="0.25">
      <c r="B40" s="103" t="s">
        <v>515</v>
      </c>
      <c r="C40" s="109" t="s">
        <v>236</v>
      </c>
      <c r="H40" s="115">
        <v>93530</v>
      </c>
      <c r="I40" s="116" t="s">
        <v>152</v>
      </c>
      <c r="J40" s="145"/>
      <c r="K40" s="145"/>
      <c r="L40" s="129"/>
      <c r="N40" s="109" t="s">
        <v>967</v>
      </c>
      <c r="O40" s="109" t="s">
        <v>750</v>
      </c>
    </row>
    <row r="41" spans="1:15" x14ac:dyDescent="0.25">
      <c r="B41" s="103" t="s">
        <v>516</v>
      </c>
      <c r="C41" s="109" t="s">
        <v>237</v>
      </c>
      <c r="H41" s="111">
        <v>93531</v>
      </c>
      <c r="I41" s="108" t="s">
        <v>165</v>
      </c>
      <c r="J41" s="141"/>
      <c r="K41" s="141"/>
      <c r="L41" s="129"/>
      <c r="N41" s="109" t="s">
        <v>968</v>
      </c>
      <c r="O41" s="109" t="s">
        <v>751</v>
      </c>
    </row>
    <row r="42" spans="1:15" x14ac:dyDescent="0.25">
      <c r="B42" s="103" t="s">
        <v>101</v>
      </c>
      <c r="C42" s="109" t="s">
        <v>238</v>
      </c>
      <c r="H42" s="111">
        <v>93532</v>
      </c>
      <c r="I42" s="108" t="s">
        <v>166</v>
      </c>
      <c r="J42" s="141"/>
      <c r="K42" s="141"/>
      <c r="L42" s="129"/>
      <c r="N42" s="109" t="s">
        <v>969</v>
      </c>
      <c r="O42" s="109" t="s">
        <v>752</v>
      </c>
    </row>
    <row r="43" spans="1:15" x14ac:dyDescent="0.25">
      <c r="B43" s="103" t="s">
        <v>98</v>
      </c>
      <c r="C43" s="109" t="s">
        <v>239</v>
      </c>
      <c r="H43" s="111">
        <v>93533</v>
      </c>
      <c r="I43" s="108" t="s">
        <v>167</v>
      </c>
      <c r="J43" s="141"/>
      <c r="K43" s="141"/>
      <c r="L43" s="129"/>
      <c r="N43" s="109" t="s">
        <v>970</v>
      </c>
      <c r="O43" s="109" t="s">
        <v>753</v>
      </c>
    </row>
    <row r="44" spans="1:15" x14ac:dyDescent="0.25">
      <c r="B44" s="103" t="s">
        <v>517</v>
      </c>
      <c r="C44" s="109" t="s">
        <v>240</v>
      </c>
      <c r="H44" s="111">
        <v>93580</v>
      </c>
      <c r="I44" s="108" t="s">
        <v>168</v>
      </c>
      <c r="J44" s="141"/>
      <c r="K44" s="141"/>
      <c r="L44" s="129"/>
      <c r="N44" s="109" t="s">
        <v>971</v>
      </c>
      <c r="O44" s="109" t="s">
        <v>754</v>
      </c>
    </row>
    <row r="45" spans="1:15" x14ac:dyDescent="0.25">
      <c r="B45" s="103" t="s">
        <v>518</v>
      </c>
      <c r="C45" s="109" t="s">
        <v>241</v>
      </c>
      <c r="H45" s="111">
        <v>93581</v>
      </c>
      <c r="I45" s="108" t="s">
        <v>169</v>
      </c>
      <c r="J45" s="141"/>
      <c r="K45" s="141"/>
      <c r="L45" s="129"/>
      <c r="N45" s="109" t="s">
        <v>972</v>
      </c>
      <c r="O45" s="109" t="s">
        <v>755</v>
      </c>
    </row>
    <row r="46" spans="1:15" x14ac:dyDescent="0.25">
      <c r="B46" s="103" t="s">
        <v>519</v>
      </c>
      <c r="C46" s="109" t="s">
        <v>242</v>
      </c>
      <c r="H46" s="111" t="s">
        <v>147</v>
      </c>
      <c r="I46" s="108" t="s">
        <v>170</v>
      </c>
      <c r="J46" s="141"/>
      <c r="K46" s="141"/>
      <c r="L46" s="129"/>
      <c r="N46" s="109" t="s">
        <v>973</v>
      </c>
      <c r="O46" s="109" t="s">
        <v>756</v>
      </c>
    </row>
    <row r="47" spans="1:15" x14ac:dyDescent="0.25">
      <c r="B47" s="103" t="s">
        <v>520</v>
      </c>
      <c r="C47" s="109" t="s">
        <v>243</v>
      </c>
      <c r="H47" s="111" t="s">
        <v>148</v>
      </c>
      <c r="I47" s="108" t="s">
        <v>171</v>
      </c>
      <c r="J47" s="141"/>
      <c r="K47" s="141"/>
      <c r="L47" s="129"/>
      <c r="N47" s="109" t="s">
        <v>974</v>
      </c>
      <c r="O47" s="109" t="s">
        <v>757</v>
      </c>
    </row>
    <row r="48" spans="1:15" x14ac:dyDescent="0.25">
      <c r="B48" s="103" t="s">
        <v>521</v>
      </c>
      <c r="C48" s="109" t="s">
        <v>244</v>
      </c>
      <c r="H48" s="129"/>
      <c r="I48" s="129"/>
      <c r="J48" s="134"/>
      <c r="K48" s="134"/>
      <c r="L48" s="129"/>
      <c r="N48" s="109" t="s">
        <v>975</v>
      </c>
      <c r="O48" s="109" t="s">
        <v>758</v>
      </c>
    </row>
    <row r="49" spans="2:15" x14ac:dyDescent="0.25">
      <c r="B49" s="103" t="s">
        <v>522</v>
      </c>
      <c r="C49" s="109" t="s">
        <v>245</v>
      </c>
      <c r="H49" s="129"/>
      <c r="I49" s="129"/>
      <c r="J49" s="134"/>
      <c r="K49" s="134"/>
      <c r="L49" s="129"/>
      <c r="N49" s="109" t="s">
        <v>976</v>
      </c>
      <c r="O49" s="109" t="s">
        <v>759</v>
      </c>
    </row>
    <row r="50" spans="2:15" x14ac:dyDescent="0.25">
      <c r="B50" s="103" t="s">
        <v>95</v>
      </c>
      <c r="C50" s="109" t="s">
        <v>246</v>
      </c>
      <c r="H50" s="129"/>
      <c r="I50" s="129"/>
      <c r="J50" s="134"/>
      <c r="K50" s="134"/>
      <c r="L50" s="129"/>
      <c r="N50" s="109" t="s">
        <v>977</v>
      </c>
      <c r="O50" s="109" t="s">
        <v>760</v>
      </c>
    </row>
    <row r="51" spans="2:15" x14ac:dyDescent="0.25">
      <c r="B51" s="103" t="s">
        <v>92</v>
      </c>
      <c r="C51" s="109" t="s">
        <v>247</v>
      </c>
      <c r="H51" s="129"/>
      <c r="I51" s="129"/>
      <c r="J51" s="134"/>
      <c r="K51" s="134"/>
      <c r="N51" s="109" t="s">
        <v>978</v>
      </c>
      <c r="O51" s="109" t="s">
        <v>761</v>
      </c>
    </row>
    <row r="52" spans="2:15" x14ac:dyDescent="0.25">
      <c r="B52" s="103" t="s">
        <v>89</v>
      </c>
      <c r="C52" s="109" t="s">
        <v>248</v>
      </c>
      <c r="N52" s="109" t="s">
        <v>979</v>
      </c>
      <c r="O52" s="109" t="s">
        <v>762</v>
      </c>
    </row>
    <row r="53" spans="2:15" x14ac:dyDescent="0.25">
      <c r="B53" s="103" t="s">
        <v>86</v>
      </c>
      <c r="C53" s="109" t="s">
        <v>249</v>
      </c>
      <c r="N53" s="109" t="s">
        <v>980</v>
      </c>
      <c r="O53" s="109" t="s">
        <v>763</v>
      </c>
    </row>
    <row r="54" spans="2:15" x14ac:dyDescent="0.25">
      <c r="B54" s="103" t="s">
        <v>83</v>
      </c>
      <c r="C54" s="109" t="s">
        <v>250</v>
      </c>
      <c r="N54" s="109" t="s">
        <v>981</v>
      </c>
      <c r="O54" s="109" t="s">
        <v>764</v>
      </c>
    </row>
    <row r="55" spans="2:15" x14ac:dyDescent="0.25">
      <c r="B55" s="103" t="s">
        <v>80</v>
      </c>
      <c r="C55" s="109" t="s">
        <v>251</v>
      </c>
      <c r="N55" s="109" t="s">
        <v>982</v>
      </c>
      <c r="O55" s="109" t="s">
        <v>765</v>
      </c>
    </row>
    <row r="56" spans="2:15" x14ac:dyDescent="0.25">
      <c r="B56" s="103" t="s">
        <v>523</v>
      </c>
      <c r="C56" s="109" t="s">
        <v>252</v>
      </c>
      <c r="N56" s="109" t="s">
        <v>983</v>
      </c>
      <c r="O56" s="109" t="s">
        <v>766</v>
      </c>
    </row>
    <row r="57" spans="2:15" x14ac:dyDescent="0.25">
      <c r="B57" s="103" t="s">
        <v>524</v>
      </c>
      <c r="C57" s="109" t="s">
        <v>253</v>
      </c>
      <c r="N57" s="109" t="s">
        <v>984</v>
      </c>
      <c r="O57" s="109" t="s">
        <v>767</v>
      </c>
    </row>
    <row r="58" spans="2:15" x14ac:dyDescent="0.25">
      <c r="B58" s="103" t="s">
        <v>525</v>
      </c>
      <c r="C58" s="109" t="s">
        <v>254</v>
      </c>
      <c r="N58" s="109" t="s">
        <v>985</v>
      </c>
      <c r="O58" s="109" t="s">
        <v>768</v>
      </c>
    </row>
    <row r="59" spans="2:15" x14ac:dyDescent="0.25">
      <c r="B59" s="103" t="s">
        <v>526</v>
      </c>
      <c r="C59" s="109" t="s">
        <v>255</v>
      </c>
      <c r="N59" s="109" t="s">
        <v>986</v>
      </c>
      <c r="O59" s="109" t="s">
        <v>769</v>
      </c>
    </row>
    <row r="60" spans="2:15" x14ac:dyDescent="0.25">
      <c r="B60" s="103" t="s">
        <v>527</v>
      </c>
      <c r="C60" s="109" t="s">
        <v>256</v>
      </c>
      <c r="N60" s="109" t="s">
        <v>987</v>
      </c>
      <c r="O60" s="109" t="s">
        <v>770</v>
      </c>
    </row>
    <row r="61" spans="2:15" x14ac:dyDescent="0.25">
      <c r="B61" s="103" t="s">
        <v>528</v>
      </c>
      <c r="C61" s="109" t="s">
        <v>257</v>
      </c>
      <c r="N61" s="109" t="s">
        <v>988</v>
      </c>
      <c r="O61" s="109" t="s">
        <v>771</v>
      </c>
    </row>
    <row r="62" spans="2:15" x14ac:dyDescent="0.25">
      <c r="B62" s="103" t="s">
        <v>77</v>
      </c>
      <c r="C62" s="109" t="s">
        <v>258</v>
      </c>
      <c r="N62" s="109" t="s">
        <v>989</v>
      </c>
      <c r="O62" s="109" t="s">
        <v>772</v>
      </c>
    </row>
    <row r="63" spans="2:15" x14ac:dyDescent="0.25">
      <c r="B63" s="103" t="s">
        <v>74</v>
      </c>
      <c r="C63" s="109" t="s">
        <v>259</v>
      </c>
      <c r="N63" s="109" t="s">
        <v>990</v>
      </c>
      <c r="O63" s="109" t="s">
        <v>773</v>
      </c>
    </row>
    <row r="64" spans="2:15" x14ac:dyDescent="0.25">
      <c r="B64" s="103" t="s">
        <v>529</v>
      </c>
      <c r="C64" s="109" t="s">
        <v>260</v>
      </c>
      <c r="N64" s="109" t="s">
        <v>991</v>
      </c>
      <c r="O64" s="109" t="s">
        <v>774</v>
      </c>
    </row>
    <row r="65" spans="2:15" x14ac:dyDescent="0.25">
      <c r="B65" s="103" t="s">
        <v>530</v>
      </c>
      <c r="C65" s="109" t="s">
        <v>261</v>
      </c>
      <c r="N65" s="109" t="s">
        <v>992</v>
      </c>
      <c r="O65" s="109" t="s">
        <v>775</v>
      </c>
    </row>
    <row r="66" spans="2:15" x14ac:dyDescent="0.25">
      <c r="B66" s="103" t="s">
        <v>531</v>
      </c>
      <c r="C66" s="109" t="s">
        <v>262</v>
      </c>
      <c r="N66" s="109" t="s">
        <v>993</v>
      </c>
      <c r="O66" s="109" t="s">
        <v>776</v>
      </c>
    </row>
    <row r="67" spans="2:15" x14ac:dyDescent="0.25">
      <c r="B67" s="103" t="s">
        <v>532</v>
      </c>
      <c r="C67" s="109" t="s">
        <v>263</v>
      </c>
      <c r="N67" s="109" t="s">
        <v>994</v>
      </c>
      <c r="O67" s="109" t="s">
        <v>777</v>
      </c>
    </row>
    <row r="68" spans="2:15" x14ac:dyDescent="0.25">
      <c r="B68" s="103" t="s">
        <v>533</v>
      </c>
      <c r="C68" s="109" t="s">
        <v>264</v>
      </c>
      <c r="N68" s="109" t="s">
        <v>995</v>
      </c>
      <c r="O68" s="109" t="s">
        <v>778</v>
      </c>
    </row>
    <row r="69" spans="2:15" x14ac:dyDescent="0.25">
      <c r="B69" s="103" t="s">
        <v>534</v>
      </c>
      <c r="C69" s="109" t="s">
        <v>265</v>
      </c>
      <c r="N69" s="109" t="s">
        <v>996</v>
      </c>
      <c r="O69" s="109" t="s">
        <v>779</v>
      </c>
    </row>
    <row r="70" spans="2:15" x14ac:dyDescent="0.25">
      <c r="B70" s="103" t="s">
        <v>71</v>
      </c>
      <c r="C70" s="109" t="s">
        <v>266</v>
      </c>
      <c r="N70" s="109" t="s">
        <v>997</v>
      </c>
      <c r="O70" s="109" t="s">
        <v>780</v>
      </c>
    </row>
    <row r="71" spans="2:15" x14ac:dyDescent="0.25">
      <c r="B71" s="103" t="s">
        <v>68</v>
      </c>
      <c r="C71" s="109" t="s">
        <v>267</v>
      </c>
      <c r="N71" s="109" t="s">
        <v>998</v>
      </c>
      <c r="O71" s="109" t="s">
        <v>781</v>
      </c>
    </row>
    <row r="72" spans="2:15" x14ac:dyDescent="0.25">
      <c r="B72" s="103" t="s">
        <v>65</v>
      </c>
      <c r="C72" s="109" t="s">
        <v>268</v>
      </c>
      <c r="N72" s="109" t="s">
        <v>999</v>
      </c>
      <c r="O72" s="109" t="s">
        <v>782</v>
      </c>
    </row>
    <row r="73" spans="2:15" x14ac:dyDescent="0.25">
      <c r="B73" s="103" t="s">
        <v>62</v>
      </c>
      <c r="C73" s="109" t="s">
        <v>269</v>
      </c>
      <c r="N73" s="109" t="s">
        <v>1000</v>
      </c>
      <c r="O73" s="109" t="s">
        <v>783</v>
      </c>
    </row>
    <row r="74" spans="2:15" x14ac:dyDescent="0.25">
      <c r="B74" s="103" t="s">
        <v>535</v>
      </c>
      <c r="C74" s="109" t="s">
        <v>270</v>
      </c>
      <c r="N74" s="109" t="s">
        <v>1001</v>
      </c>
      <c r="O74" s="109" t="s">
        <v>784</v>
      </c>
    </row>
    <row r="75" spans="2:15" x14ac:dyDescent="0.25">
      <c r="B75" s="103" t="s">
        <v>536</v>
      </c>
      <c r="C75" s="109" t="s">
        <v>271</v>
      </c>
      <c r="N75" s="109" t="s">
        <v>1002</v>
      </c>
      <c r="O75" s="109" t="s">
        <v>785</v>
      </c>
    </row>
    <row r="76" spans="2:15" x14ac:dyDescent="0.25">
      <c r="B76" s="103" t="s">
        <v>537</v>
      </c>
      <c r="C76" s="109" t="s">
        <v>272</v>
      </c>
      <c r="N76" s="109" t="s">
        <v>1003</v>
      </c>
      <c r="O76" s="109" t="s">
        <v>786</v>
      </c>
    </row>
    <row r="77" spans="2:15" x14ac:dyDescent="0.25">
      <c r="B77" s="109" t="s">
        <v>538</v>
      </c>
      <c r="C77" s="109" t="s">
        <v>273</v>
      </c>
      <c r="N77" s="109" t="s">
        <v>1004</v>
      </c>
      <c r="O77" s="109" t="s">
        <v>787</v>
      </c>
    </row>
    <row r="78" spans="2:15" x14ac:dyDescent="0.25">
      <c r="B78" s="109" t="s">
        <v>539</v>
      </c>
      <c r="C78" s="109" t="s">
        <v>274</v>
      </c>
      <c r="N78" s="109" t="s">
        <v>1005</v>
      </c>
      <c r="O78" s="109" t="s">
        <v>788</v>
      </c>
    </row>
    <row r="79" spans="2:15" x14ac:dyDescent="0.25">
      <c r="B79" s="109" t="s">
        <v>540</v>
      </c>
      <c r="C79" s="109" t="s">
        <v>275</v>
      </c>
      <c r="N79" s="109" t="s">
        <v>1006</v>
      </c>
      <c r="O79" s="109" t="s">
        <v>789</v>
      </c>
    </row>
    <row r="80" spans="2:15" x14ac:dyDescent="0.25">
      <c r="B80" s="109" t="s">
        <v>541</v>
      </c>
      <c r="C80" s="109" t="s">
        <v>276</v>
      </c>
      <c r="N80" s="109" t="s">
        <v>1007</v>
      </c>
      <c r="O80" s="109" t="s">
        <v>790</v>
      </c>
    </row>
    <row r="81" spans="2:17" x14ac:dyDescent="0.25">
      <c r="B81" s="109" t="s">
        <v>542</v>
      </c>
      <c r="C81" s="109" t="s">
        <v>277</v>
      </c>
      <c r="N81" s="109" t="s">
        <v>1008</v>
      </c>
      <c r="O81" s="109" t="s">
        <v>791</v>
      </c>
    </row>
    <row r="82" spans="2:17" x14ac:dyDescent="0.25">
      <c r="B82" s="109" t="s">
        <v>543</v>
      </c>
      <c r="C82" s="109" t="s">
        <v>278</v>
      </c>
      <c r="N82" s="109" t="s">
        <v>1009</v>
      </c>
      <c r="O82" s="109" t="s">
        <v>792</v>
      </c>
    </row>
    <row r="83" spans="2:17" x14ac:dyDescent="0.25">
      <c r="B83" s="109" t="s">
        <v>544</v>
      </c>
      <c r="C83" s="109" t="s">
        <v>279</v>
      </c>
      <c r="N83" s="109" t="s">
        <v>1010</v>
      </c>
      <c r="O83" s="109" t="s">
        <v>793</v>
      </c>
    </row>
    <row r="84" spans="2:17" x14ac:dyDescent="0.25">
      <c r="B84" s="109" t="s">
        <v>545</v>
      </c>
      <c r="C84" s="109" t="s">
        <v>280</v>
      </c>
      <c r="N84" s="109" t="s">
        <v>1011</v>
      </c>
      <c r="O84" s="109" t="s">
        <v>794</v>
      </c>
    </row>
    <row r="85" spans="2:17" x14ac:dyDescent="0.25">
      <c r="B85" s="109" t="s">
        <v>546</v>
      </c>
      <c r="C85" s="109" t="s">
        <v>281</v>
      </c>
      <c r="N85" s="109" t="s">
        <v>1012</v>
      </c>
      <c r="O85" s="109" t="s">
        <v>795</v>
      </c>
    </row>
    <row r="86" spans="2:17" x14ac:dyDescent="0.25">
      <c r="B86" s="109" t="s">
        <v>547</v>
      </c>
      <c r="C86" s="109" t="s">
        <v>282</v>
      </c>
      <c r="N86" s="109" t="s">
        <v>1013</v>
      </c>
      <c r="O86" s="109" t="s">
        <v>796</v>
      </c>
    </row>
    <row r="87" spans="2:17" x14ac:dyDescent="0.25">
      <c r="B87" s="109" t="s">
        <v>548</v>
      </c>
      <c r="C87" s="109" t="s">
        <v>283</v>
      </c>
      <c r="N87" s="109" t="s">
        <v>1014</v>
      </c>
      <c r="O87" s="109" t="s">
        <v>797</v>
      </c>
    </row>
    <row r="88" spans="2:17" x14ac:dyDescent="0.25">
      <c r="B88" s="109" t="s">
        <v>549</v>
      </c>
      <c r="C88" s="109" t="s">
        <v>284</v>
      </c>
      <c r="N88" s="109" t="s">
        <v>962</v>
      </c>
      <c r="O88" s="109" t="s">
        <v>745</v>
      </c>
    </row>
    <row r="89" spans="2:17" x14ac:dyDescent="0.25">
      <c r="B89" s="109" t="s">
        <v>550</v>
      </c>
      <c r="C89" s="109" t="s">
        <v>285</v>
      </c>
      <c r="N89" s="109" t="s">
        <v>963</v>
      </c>
      <c r="O89" s="109" t="s">
        <v>746</v>
      </c>
    </row>
    <row r="90" spans="2:17" x14ac:dyDescent="0.25">
      <c r="B90" s="109" t="s">
        <v>551</v>
      </c>
      <c r="C90" s="109" t="s">
        <v>286</v>
      </c>
      <c r="N90" s="109" t="s">
        <v>964</v>
      </c>
      <c r="O90" s="109" t="s">
        <v>747</v>
      </c>
    </row>
    <row r="91" spans="2:17" x14ac:dyDescent="0.25">
      <c r="B91" s="109" t="s">
        <v>552</v>
      </c>
      <c r="C91" s="109" t="s">
        <v>287</v>
      </c>
      <c r="N91" s="109" t="s">
        <v>965</v>
      </c>
      <c r="O91" s="109" t="s">
        <v>748</v>
      </c>
      <c r="Q91" s="86"/>
    </row>
    <row r="92" spans="2:17" x14ac:dyDescent="0.25">
      <c r="B92" s="109" t="s">
        <v>553</v>
      </c>
      <c r="C92" s="109" t="s">
        <v>288</v>
      </c>
      <c r="N92" s="109" t="s">
        <v>966</v>
      </c>
      <c r="O92" s="109" t="s">
        <v>749</v>
      </c>
    </row>
    <row r="93" spans="2:17" x14ac:dyDescent="0.25">
      <c r="B93" s="109" t="s">
        <v>554</v>
      </c>
      <c r="C93" s="109" t="s">
        <v>289</v>
      </c>
      <c r="N93" s="109" t="s">
        <v>967</v>
      </c>
      <c r="O93" s="109" t="s">
        <v>750</v>
      </c>
    </row>
    <row r="94" spans="2:17" x14ac:dyDescent="0.25">
      <c r="B94" s="109" t="s">
        <v>59</v>
      </c>
      <c r="C94" s="109" t="s">
        <v>290</v>
      </c>
      <c r="N94" s="109" t="s">
        <v>968</v>
      </c>
      <c r="O94" s="109" t="s">
        <v>751</v>
      </c>
    </row>
    <row r="95" spans="2:17" x14ac:dyDescent="0.25">
      <c r="B95" s="109" t="s">
        <v>56</v>
      </c>
      <c r="C95" s="109" t="s">
        <v>291</v>
      </c>
      <c r="N95" s="109" t="s">
        <v>969</v>
      </c>
      <c r="O95" s="109" t="s">
        <v>752</v>
      </c>
    </row>
    <row r="96" spans="2:17" x14ac:dyDescent="0.25">
      <c r="B96" s="109" t="s">
        <v>555</v>
      </c>
      <c r="C96" s="109" t="s">
        <v>292</v>
      </c>
      <c r="N96" s="109" t="s">
        <v>970</v>
      </c>
      <c r="O96" s="109" t="s">
        <v>753</v>
      </c>
    </row>
    <row r="97" spans="2:15" x14ac:dyDescent="0.25">
      <c r="B97" s="109" t="s">
        <v>556</v>
      </c>
      <c r="C97" s="109" t="s">
        <v>293</v>
      </c>
      <c r="N97" s="109" t="s">
        <v>971</v>
      </c>
      <c r="O97" s="109" t="s">
        <v>754</v>
      </c>
    </row>
    <row r="98" spans="2:15" x14ac:dyDescent="0.25">
      <c r="B98" s="109" t="s">
        <v>557</v>
      </c>
      <c r="C98" s="109" t="s">
        <v>294</v>
      </c>
      <c r="N98" s="109" t="s">
        <v>972</v>
      </c>
      <c r="O98" s="109" t="s">
        <v>755</v>
      </c>
    </row>
    <row r="99" spans="2:15" x14ac:dyDescent="0.25">
      <c r="B99" s="109" t="s">
        <v>558</v>
      </c>
      <c r="C99" s="109" t="s">
        <v>295</v>
      </c>
      <c r="N99" s="109" t="s">
        <v>973</v>
      </c>
      <c r="O99" s="109" t="s">
        <v>756</v>
      </c>
    </row>
    <row r="100" spans="2:15" x14ac:dyDescent="0.25">
      <c r="B100" s="109" t="s">
        <v>559</v>
      </c>
      <c r="C100" s="109" t="s">
        <v>296</v>
      </c>
      <c r="N100" s="109" t="s">
        <v>974</v>
      </c>
      <c r="O100" s="109" t="s">
        <v>757</v>
      </c>
    </row>
    <row r="101" spans="2:15" x14ac:dyDescent="0.25">
      <c r="B101" s="109" t="s">
        <v>560</v>
      </c>
      <c r="C101" s="109" t="s">
        <v>297</v>
      </c>
      <c r="N101" s="109" t="s">
        <v>975</v>
      </c>
      <c r="O101" s="109" t="s">
        <v>758</v>
      </c>
    </row>
    <row r="102" spans="2:15" x14ac:dyDescent="0.25">
      <c r="B102" s="109" t="s">
        <v>53</v>
      </c>
      <c r="C102" s="109" t="s">
        <v>298</v>
      </c>
      <c r="N102" s="109" t="s">
        <v>976</v>
      </c>
      <c r="O102" s="109" t="s">
        <v>759</v>
      </c>
    </row>
    <row r="103" spans="2:15" x14ac:dyDescent="0.25">
      <c r="B103" s="109" t="s">
        <v>50</v>
      </c>
      <c r="C103" s="109" t="s">
        <v>299</v>
      </c>
      <c r="N103" s="109" t="s">
        <v>977</v>
      </c>
      <c r="O103" s="109" t="s">
        <v>760</v>
      </c>
    </row>
    <row r="104" spans="2:15" x14ac:dyDescent="0.25">
      <c r="B104" s="109" t="s">
        <v>561</v>
      </c>
      <c r="C104" s="109" t="s">
        <v>300</v>
      </c>
      <c r="N104" s="109" t="s">
        <v>978</v>
      </c>
      <c r="O104" s="109" t="s">
        <v>761</v>
      </c>
    </row>
    <row r="105" spans="2:15" x14ac:dyDescent="0.25">
      <c r="B105" s="109" t="s">
        <v>562</v>
      </c>
      <c r="C105" s="109" t="s">
        <v>301</v>
      </c>
      <c r="N105" s="109" t="s">
        <v>979</v>
      </c>
      <c r="O105" s="109" t="s">
        <v>762</v>
      </c>
    </row>
    <row r="106" spans="2:15" x14ac:dyDescent="0.25">
      <c r="B106" s="109" t="s">
        <v>563</v>
      </c>
      <c r="C106" s="109" t="s">
        <v>302</v>
      </c>
      <c r="N106" s="109" t="s">
        <v>980</v>
      </c>
      <c r="O106" s="109" t="s">
        <v>763</v>
      </c>
    </row>
    <row r="107" spans="2:15" x14ac:dyDescent="0.25">
      <c r="B107" s="109" t="s">
        <v>564</v>
      </c>
      <c r="C107" s="109" t="s">
        <v>303</v>
      </c>
      <c r="N107" s="109" t="s">
        <v>981</v>
      </c>
      <c r="O107" s="109" t="s">
        <v>764</v>
      </c>
    </row>
    <row r="108" spans="2:15" x14ac:dyDescent="0.25">
      <c r="B108" s="109" t="s">
        <v>565</v>
      </c>
      <c r="C108" s="109" t="s">
        <v>304</v>
      </c>
      <c r="N108" s="109" t="s">
        <v>982</v>
      </c>
      <c r="O108" s="109" t="s">
        <v>765</v>
      </c>
    </row>
    <row r="109" spans="2:15" x14ac:dyDescent="0.25">
      <c r="B109" s="109" t="s">
        <v>566</v>
      </c>
      <c r="C109" s="109" t="s">
        <v>305</v>
      </c>
      <c r="N109" s="109" t="s">
        <v>983</v>
      </c>
      <c r="O109" s="109" t="s">
        <v>766</v>
      </c>
    </row>
    <row r="110" spans="2:15" x14ac:dyDescent="0.25">
      <c r="B110" s="109" t="s">
        <v>47</v>
      </c>
      <c r="C110" s="109" t="s">
        <v>306</v>
      </c>
      <c r="N110" s="109" t="s">
        <v>984</v>
      </c>
      <c r="O110" s="109" t="s">
        <v>767</v>
      </c>
    </row>
    <row r="111" spans="2:15" x14ac:dyDescent="0.25">
      <c r="B111" s="109" t="s">
        <v>106</v>
      </c>
      <c r="C111" s="109" t="s">
        <v>307</v>
      </c>
      <c r="N111" s="109" t="s">
        <v>985</v>
      </c>
      <c r="O111" s="109" t="s">
        <v>768</v>
      </c>
    </row>
    <row r="112" spans="2:15" x14ac:dyDescent="0.25">
      <c r="B112" s="109" t="s">
        <v>103</v>
      </c>
      <c r="C112" s="109" t="s">
        <v>308</v>
      </c>
      <c r="N112" s="109" t="s">
        <v>986</v>
      </c>
      <c r="O112" s="109" t="s">
        <v>769</v>
      </c>
    </row>
    <row r="113" spans="2:15" x14ac:dyDescent="0.25">
      <c r="B113" s="109" t="s">
        <v>100</v>
      </c>
      <c r="C113" s="109" t="s">
        <v>309</v>
      </c>
      <c r="N113" s="109" t="s">
        <v>987</v>
      </c>
      <c r="O113" s="109" t="s">
        <v>770</v>
      </c>
    </row>
    <row r="114" spans="2:15" x14ac:dyDescent="0.25">
      <c r="B114" s="109" t="s">
        <v>97</v>
      </c>
      <c r="C114" s="109" t="s">
        <v>310</v>
      </c>
      <c r="N114" s="109" t="s">
        <v>988</v>
      </c>
      <c r="O114" s="109" t="s">
        <v>771</v>
      </c>
    </row>
    <row r="115" spans="2:15" x14ac:dyDescent="0.25">
      <c r="B115" s="109" t="s">
        <v>94</v>
      </c>
      <c r="C115" s="109" t="s">
        <v>311</v>
      </c>
      <c r="N115" s="109" t="s">
        <v>989</v>
      </c>
      <c r="O115" s="109" t="s">
        <v>772</v>
      </c>
    </row>
    <row r="116" spans="2:15" x14ac:dyDescent="0.25">
      <c r="B116" s="109" t="s">
        <v>567</v>
      </c>
      <c r="C116" s="109" t="s">
        <v>312</v>
      </c>
      <c r="N116" s="109" t="s">
        <v>990</v>
      </c>
      <c r="O116" s="109" t="s">
        <v>773</v>
      </c>
    </row>
    <row r="117" spans="2:15" x14ac:dyDescent="0.25">
      <c r="B117" s="109" t="s">
        <v>568</v>
      </c>
      <c r="C117" s="109" t="s">
        <v>313</v>
      </c>
      <c r="N117" s="109" t="s">
        <v>991</v>
      </c>
      <c r="O117" s="109" t="s">
        <v>774</v>
      </c>
    </row>
    <row r="118" spans="2:15" x14ac:dyDescent="0.25">
      <c r="B118" s="109" t="s">
        <v>569</v>
      </c>
      <c r="C118" s="109" t="s">
        <v>314</v>
      </c>
      <c r="N118" s="109" t="s">
        <v>992</v>
      </c>
      <c r="O118" s="109" t="s">
        <v>775</v>
      </c>
    </row>
    <row r="119" spans="2:15" x14ac:dyDescent="0.25">
      <c r="B119" s="109" t="s">
        <v>570</v>
      </c>
      <c r="C119" s="109" t="s">
        <v>315</v>
      </c>
      <c r="N119" s="109" t="s">
        <v>993</v>
      </c>
      <c r="O119" s="109" t="s">
        <v>776</v>
      </c>
    </row>
    <row r="120" spans="2:15" x14ac:dyDescent="0.25">
      <c r="B120" s="109" t="s">
        <v>571</v>
      </c>
      <c r="C120" s="109" t="s">
        <v>316</v>
      </c>
      <c r="N120" s="109" t="s">
        <v>962</v>
      </c>
      <c r="O120" s="109" t="s">
        <v>745</v>
      </c>
    </row>
    <row r="121" spans="2:15" x14ac:dyDescent="0.25">
      <c r="B121" s="109" t="s">
        <v>572</v>
      </c>
      <c r="C121" s="109" t="s">
        <v>317</v>
      </c>
      <c r="N121" s="109" t="s">
        <v>963</v>
      </c>
      <c r="O121" s="109" t="s">
        <v>746</v>
      </c>
    </row>
    <row r="122" spans="2:15" x14ac:dyDescent="0.25">
      <c r="B122" s="109" t="s">
        <v>91</v>
      </c>
      <c r="C122" s="109" t="s">
        <v>318</v>
      </c>
      <c r="N122" s="109" t="s">
        <v>965</v>
      </c>
      <c r="O122" s="109" t="s">
        <v>748</v>
      </c>
    </row>
    <row r="123" spans="2:15" x14ac:dyDescent="0.25">
      <c r="B123" s="109" t="s">
        <v>88</v>
      </c>
      <c r="C123" s="109" t="s">
        <v>319</v>
      </c>
      <c r="N123" s="109" t="s">
        <v>966</v>
      </c>
      <c r="O123" s="109" t="s">
        <v>749</v>
      </c>
    </row>
    <row r="124" spans="2:15" x14ac:dyDescent="0.25">
      <c r="B124" s="109" t="s">
        <v>573</v>
      </c>
      <c r="C124" s="109" t="s">
        <v>320</v>
      </c>
      <c r="N124" s="109" t="s">
        <v>967</v>
      </c>
      <c r="O124" s="109" t="s">
        <v>750</v>
      </c>
    </row>
    <row r="125" spans="2:15" x14ac:dyDescent="0.25">
      <c r="B125" s="109" t="s">
        <v>574</v>
      </c>
      <c r="C125" s="109" t="s">
        <v>321</v>
      </c>
      <c r="N125" s="109" t="s">
        <v>969</v>
      </c>
      <c r="O125" s="109" t="s">
        <v>752</v>
      </c>
    </row>
    <row r="126" spans="2:15" x14ac:dyDescent="0.25">
      <c r="B126" s="109" t="s">
        <v>575</v>
      </c>
      <c r="C126" s="109" t="s">
        <v>322</v>
      </c>
      <c r="N126" s="109" t="s">
        <v>1015</v>
      </c>
      <c r="O126" s="109" t="s">
        <v>798</v>
      </c>
    </row>
    <row r="127" spans="2:15" x14ac:dyDescent="0.25">
      <c r="B127" s="109" t="s">
        <v>576</v>
      </c>
      <c r="C127" s="109" t="s">
        <v>323</v>
      </c>
      <c r="N127" s="109" t="s">
        <v>1016</v>
      </c>
      <c r="O127" s="109" t="s">
        <v>799</v>
      </c>
    </row>
    <row r="128" spans="2:15" x14ac:dyDescent="0.25">
      <c r="B128" s="109" t="s">
        <v>577</v>
      </c>
      <c r="C128" s="109" t="s">
        <v>324</v>
      </c>
      <c r="N128" s="109" t="s">
        <v>964</v>
      </c>
      <c r="O128" s="109" t="s">
        <v>747</v>
      </c>
    </row>
    <row r="129" spans="2:15" x14ac:dyDescent="0.25">
      <c r="B129" s="109" t="s">
        <v>578</v>
      </c>
      <c r="C129" s="109" t="s">
        <v>325</v>
      </c>
      <c r="N129" s="109" t="s">
        <v>968</v>
      </c>
      <c r="O129" s="109" t="s">
        <v>751</v>
      </c>
    </row>
    <row r="130" spans="2:15" x14ac:dyDescent="0.25">
      <c r="B130" s="109" t="s">
        <v>85</v>
      </c>
      <c r="C130" s="109" t="s">
        <v>326</v>
      </c>
      <c r="N130" s="109" t="s">
        <v>970</v>
      </c>
      <c r="O130" s="109" t="s">
        <v>753</v>
      </c>
    </row>
    <row r="131" spans="2:15" x14ac:dyDescent="0.25">
      <c r="B131" s="109" t="s">
        <v>82</v>
      </c>
      <c r="C131" s="109" t="s">
        <v>327</v>
      </c>
      <c r="N131" s="109" t="s">
        <v>971</v>
      </c>
      <c r="O131" s="109" t="s">
        <v>754</v>
      </c>
    </row>
    <row r="132" spans="2:15" x14ac:dyDescent="0.25">
      <c r="B132" s="109" t="s">
        <v>79</v>
      </c>
      <c r="C132" s="109" t="s">
        <v>328</v>
      </c>
      <c r="N132" s="109" t="s">
        <v>973</v>
      </c>
      <c r="O132" s="109" t="s">
        <v>756</v>
      </c>
    </row>
    <row r="133" spans="2:15" x14ac:dyDescent="0.25">
      <c r="B133" s="109" t="s">
        <v>76</v>
      </c>
      <c r="C133" s="109" t="s">
        <v>329</v>
      </c>
      <c r="N133" s="109" t="s">
        <v>1017</v>
      </c>
      <c r="O133" s="109" t="s">
        <v>800</v>
      </c>
    </row>
    <row r="134" spans="2:15" x14ac:dyDescent="0.25">
      <c r="B134" s="109" t="s">
        <v>579</v>
      </c>
      <c r="C134" s="109" t="s">
        <v>330</v>
      </c>
      <c r="N134" s="109" t="s">
        <v>1018</v>
      </c>
      <c r="O134" s="109" t="s">
        <v>801</v>
      </c>
    </row>
    <row r="135" spans="2:15" x14ac:dyDescent="0.25">
      <c r="B135" s="109" t="s">
        <v>580</v>
      </c>
      <c r="C135" s="109" t="s">
        <v>331</v>
      </c>
      <c r="N135" s="109" t="s">
        <v>1019</v>
      </c>
      <c r="O135" s="109" t="s">
        <v>802</v>
      </c>
    </row>
    <row r="136" spans="2:15" x14ac:dyDescent="0.25">
      <c r="B136" s="109" t="s">
        <v>581</v>
      </c>
      <c r="C136" s="109" t="s">
        <v>332</v>
      </c>
      <c r="N136" s="109" t="s">
        <v>974</v>
      </c>
      <c r="O136" s="109" t="s">
        <v>757</v>
      </c>
    </row>
    <row r="137" spans="2:15" x14ac:dyDescent="0.25">
      <c r="B137" s="109" t="s">
        <v>582</v>
      </c>
      <c r="C137" s="109" t="s">
        <v>333</v>
      </c>
      <c r="N137" s="109" t="s">
        <v>975</v>
      </c>
      <c r="O137" s="109" t="s">
        <v>758</v>
      </c>
    </row>
    <row r="138" spans="2:15" x14ac:dyDescent="0.25">
      <c r="B138" s="109" t="s">
        <v>583</v>
      </c>
      <c r="C138" s="109" t="s">
        <v>334</v>
      </c>
      <c r="N138" s="109" t="s">
        <v>977</v>
      </c>
      <c r="O138" s="109" t="s">
        <v>760</v>
      </c>
    </row>
    <row r="139" spans="2:15" x14ac:dyDescent="0.25">
      <c r="B139" s="109" t="s">
        <v>584</v>
      </c>
      <c r="C139" s="109" t="s">
        <v>335</v>
      </c>
      <c r="N139" s="109" t="s">
        <v>972</v>
      </c>
      <c r="O139" s="109" t="s">
        <v>755</v>
      </c>
    </row>
    <row r="140" spans="2:15" x14ac:dyDescent="0.25">
      <c r="B140" s="109" t="s">
        <v>585</v>
      </c>
      <c r="C140" s="109" t="s">
        <v>336</v>
      </c>
      <c r="N140" s="109" t="s">
        <v>1020</v>
      </c>
      <c r="O140" s="109" t="s">
        <v>803</v>
      </c>
    </row>
    <row r="141" spans="2:15" x14ac:dyDescent="0.25">
      <c r="B141" s="109" t="s">
        <v>586</v>
      </c>
      <c r="C141" s="109" t="s">
        <v>337</v>
      </c>
      <c r="N141" s="109" t="s">
        <v>976</v>
      </c>
      <c r="O141" s="109" t="s">
        <v>759</v>
      </c>
    </row>
    <row r="142" spans="2:15" x14ac:dyDescent="0.25">
      <c r="B142" s="109" t="s">
        <v>587</v>
      </c>
      <c r="C142" s="109" t="s">
        <v>338</v>
      </c>
      <c r="N142" s="109" t="s">
        <v>978</v>
      </c>
      <c r="O142" s="109" t="s">
        <v>761</v>
      </c>
    </row>
    <row r="143" spans="2:15" x14ac:dyDescent="0.25">
      <c r="B143" s="109" t="s">
        <v>588</v>
      </c>
      <c r="C143" s="109" t="s">
        <v>339</v>
      </c>
      <c r="N143" s="109" t="s">
        <v>979</v>
      </c>
      <c r="O143" s="109" t="s">
        <v>762</v>
      </c>
    </row>
    <row r="144" spans="2:15" x14ac:dyDescent="0.25">
      <c r="B144" s="109" t="s">
        <v>589</v>
      </c>
      <c r="C144" s="109" t="s">
        <v>340</v>
      </c>
      <c r="N144" s="109" t="s">
        <v>981</v>
      </c>
      <c r="O144" s="109" t="s">
        <v>764</v>
      </c>
    </row>
    <row r="145" spans="2:15" x14ac:dyDescent="0.25">
      <c r="B145" s="109" t="s">
        <v>590</v>
      </c>
      <c r="C145" s="109" t="s">
        <v>341</v>
      </c>
      <c r="N145" s="109" t="s">
        <v>982</v>
      </c>
      <c r="O145" s="109" t="s">
        <v>765</v>
      </c>
    </row>
    <row r="146" spans="2:15" x14ac:dyDescent="0.25">
      <c r="B146" s="109" t="s">
        <v>591</v>
      </c>
      <c r="C146" s="109" t="s">
        <v>342</v>
      </c>
      <c r="N146" s="109" t="s">
        <v>983</v>
      </c>
      <c r="O146" s="109" t="s">
        <v>766</v>
      </c>
    </row>
    <row r="147" spans="2:15" x14ac:dyDescent="0.25">
      <c r="B147" s="109" t="s">
        <v>592</v>
      </c>
      <c r="C147" s="109" t="s">
        <v>343</v>
      </c>
      <c r="N147" s="109" t="s">
        <v>985</v>
      </c>
      <c r="O147" s="109" t="s">
        <v>768</v>
      </c>
    </row>
    <row r="148" spans="2:15" x14ac:dyDescent="0.25">
      <c r="B148" s="109" t="s">
        <v>593</v>
      </c>
      <c r="C148" s="109" t="s">
        <v>344</v>
      </c>
      <c r="N148" s="109" t="s">
        <v>980</v>
      </c>
      <c r="O148" s="109" t="s">
        <v>763</v>
      </c>
    </row>
    <row r="149" spans="2:15" x14ac:dyDescent="0.25">
      <c r="B149" s="109" t="s">
        <v>594</v>
      </c>
      <c r="C149" s="109" t="s">
        <v>345</v>
      </c>
      <c r="N149" s="109" t="s">
        <v>984</v>
      </c>
      <c r="O149" s="109" t="s">
        <v>767</v>
      </c>
    </row>
    <row r="150" spans="2:15" x14ac:dyDescent="0.25">
      <c r="B150" s="109" t="s">
        <v>595</v>
      </c>
      <c r="C150" s="109" t="s">
        <v>346</v>
      </c>
      <c r="N150" s="109" t="s">
        <v>986</v>
      </c>
      <c r="O150" s="109" t="s">
        <v>769</v>
      </c>
    </row>
    <row r="151" spans="2:15" x14ac:dyDescent="0.25">
      <c r="B151" s="109" t="s">
        <v>596</v>
      </c>
      <c r="C151" s="109" t="s">
        <v>347</v>
      </c>
      <c r="N151" s="109" t="s">
        <v>987</v>
      </c>
      <c r="O151" s="109" t="s">
        <v>770</v>
      </c>
    </row>
    <row r="152" spans="2:15" x14ac:dyDescent="0.25">
      <c r="B152" s="109" t="s">
        <v>597</v>
      </c>
      <c r="C152" s="109" t="s">
        <v>348</v>
      </c>
      <c r="N152" s="109" t="s">
        <v>989</v>
      </c>
      <c r="O152" s="109" t="s">
        <v>772</v>
      </c>
    </row>
    <row r="153" spans="2:15" x14ac:dyDescent="0.25">
      <c r="B153" s="109" t="s">
        <v>598</v>
      </c>
      <c r="C153" s="109" t="s">
        <v>349</v>
      </c>
      <c r="N153" s="109" t="s">
        <v>1021</v>
      </c>
      <c r="O153" s="109" t="s">
        <v>804</v>
      </c>
    </row>
    <row r="154" spans="2:15" x14ac:dyDescent="0.25">
      <c r="B154" s="109" t="s">
        <v>73</v>
      </c>
      <c r="C154" s="109" t="s">
        <v>350</v>
      </c>
      <c r="N154" s="109" t="s">
        <v>1022</v>
      </c>
      <c r="O154" s="109" t="s">
        <v>805</v>
      </c>
    </row>
    <row r="155" spans="2:15" x14ac:dyDescent="0.25">
      <c r="B155" s="109" t="s">
        <v>70</v>
      </c>
      <c r="C155" s="109" t="s">
        <v>351</v>
      </c>
      <c r="N155" s="109" t="s">
        <v>1023</v>
      </c>
      <c r="O155" s="109" t="s">
        <v>806</v>
      </c>
    </row>
    <row r="156" spans="2:15" x14ac:dyDescent="0.25">
      <c r="B156" s="109" t="s">
        <v>599</v>
      </c>
      <c r="C156" s="109" t="s">
        <v>352</v>
      </c>
      <c r="N156" s="109" t="s">
        <v>990</v>
      </c>
      <c r="O156" s="109" t="s">
        <v>773</v>
      </c>
    </row>
    <row r="157" spans="2:15" x14ac:dyDescent="0.25">
      <c r="B157" s="109" t="s">
        <v>600</v>
      </c>
      <c r="C157" s="109" t="s">
        <v>353</v>
      </c>
      <c r="N157" s="109" t="s">
        <v>991</v>
      </c>
      <c r="O157" s="109" t="s">
        <v>774</v>
      </c>
    </row>
    <row r="158" spans="2:15" x14ac:dyDescent="0.25">
      <c r="B158" s="109" t="s">
        <v>601</v>
      </c>
      <c r="C158" s="109" t="s">
        <v>354</v>
      </c>
      <c r="N158" s="109" t="s">
        <v>993</v>
      </c>
      <c r="O158" s="109" t="s">
        <v>776</v>
      </c>
    </row>
    <row r="159" spans="2:15" x14ac:dyDescent="0.25">
      <c r="B159" s="109" t="s">
        <v>602</v>
      </c>
      <c r="C159" s="109" t="s">
        <v>355</v>
      </c>
      <c r="N159" s="109" t="s">
        <v>988</v>
      </c>
      <c r="O159" s="109" t="s">
        <v>771</v>
      </c>
    </row>
    <row r="160" spans="2:15" x14ac:dyDescent="0.25">
      <c r="B160" s="109" t="s">
        <v>603</v>
      </c>
      <c r="C160" s="109" t="s">
        <v>356</v>
      </c>
      <c r="N160" s="109" t="s">
        <v>1024</v>
      </c>
      <c r="O160" s="109" t="s">
        <v>807</v>
      </c>
    </row>
    <row r="161" spans="2:15" x14ac:dyDescent="0.25">
      <c r="B161" s="109" t="s">
        <v>604</v>
      </c>
      <c r="C161" s="109" t="s">
        <v>357</v>
      </c>
      <c r="N161" s="109" t="s">
        <v>992</v>
      </c>
      <c r="O161" s="109" t="s">
        <v>775</v>
      </c>
    </row>
    <row r="162" spans="2:15" x14ac:dyDescent="0.25">
      <c r="B162" s="109" t="s">
        <v>67</v>
      </c>
      <c r="C162" s="109" t="s">
        <v>358</v>
      </c>
      <c r="N162" s="109" t="s">
        <v>1025</v>
      </c>
      <c r="O162" s="109" t="s">
        <v>1185</v>
      </c>
    </row>
    <row r="163" spans="2:15" x14ac:dyDescent="0.25">
      <c r="B163" s="109" t="s">
        <v>64</v>
      </c>
      <c r="C163" s="109" t="s">
        <v>359</v>
      </c>
      <c r="N163" s="109" t="s">
        <v>1026</v>
      </c>
      <c r="O163" s="109" t="s">
        <v>809</v>
      </c>
    </row>
    <row r="164" spans="2:15" x14ac:dyDescent="0.25">
      <c r="B164" s="109" t="s">
        <v>605</v>
      </c>
      <c r="C164" s="109" t="s">
        <v>360</v>
      </c>
      <c r="N164" s="109" t="s">
        <v>1027</v>
      </c>
      <c r="O164" s="109" t="s">
        <v>810</v>
      </c>
    </row>
    <row r="165" spans="2:15" x14ac:dyDescent="0.25">
      <c r="B165" s="109" t="s">
        <v>606</v>
      </c>
      <c r="C165" s="109" t="s">
        <v>361</v>
      </c>
      <c r="N165" s="109" t="s">
        <v>1028</v>
      </c>
      <c r="O165" s="109" t="s">
        <v>811</v>
      </c>
    </row>
    <row r="166" spans="2:15" x14ac:dyDescent="0.25">
      <c r="B166" s="109" t="s">
        <v>607</v>
      </c>
      <c r="C166" s="109" t="s">
        <v>362</v>
      </c>
      <c r="N166" s="109" t="s">
        <v>1029</v>
      </c>
      <c r="O166" s="109" t="s">
        <v>812</v>
      </c>
    </row>
    <row r="167" spans="2:15" x14ac:dyDescent="0.25">
      <c r="B167" s="109" t="s">
        <v>608</v>
      </c>
      <c r="C167" s="109" t="s">
        <v>363</v>
      </c>
      <c r="N167" s="109" t="s">
        <v>1030</v>
      </c>
      <c r="O167" s="109" t="s">
        <v>813</v>
      </c>
    </row>
    <row r="168" spans="2:15" x14ac:dyDescent="0.25">
      <c r="B168" s="109" t="s">
        <v>609</v>
      </c>
      <c r="C168" s="109" t="s">
        <v>364</v>
      </c>
      <c r="N168" s="109" t="s">
        <v>1031</v>
      </c>
      <c r="O168" s="109" t="s">
        <v>814</v>
      </c>
    </row>
    <row r="169" spans="2:15" x14ac:dyDescent="0.25">
      <c r="B169" s="109" t="s">
        <v>610</v>
      </c>
      <c r="C169" s="109" t="s">
        <v>365</v>
      </c>
      <c r="N169" s="109" t="s">
        <v>1032</v>
      </c>
      <c r="O169" s="109" t="s">
        <v>815</v>
      </c>
    </row>
    <row r="170" spans="2:15" x14ac:dyDescent="0.25">
      <c r="B170" s="109" t="s">
        <v>61</v>
      </c>
      <c r="C170" s="109" t="s">
        <v>366</v>
      </c>
      <c r="N170" s="109" t="s">
        <v>1033</v>
      </c>
      <c r="O170" s="109" t="s">
        <v>816</v>
      </c>
    </row>
    <row r="171" spans="2:15" x14ac:dyDescent="0.25">
      <c r="B171" s="109" t="s">
        <v>58</v>
      </c>
      <c r="C171" s="109" t="s">
        <v>367</v>
      </c>
      <c r="N171" s="109" t="s">
        <v>1034</v>
      </c>
      <c r="O171" s="109" t="s">
        <v>817</v>
      </c>
    </row>
    <row r="172" spans="2:15" x14ac:dyDescent="0.25">
      <c r="B172" s="109" t="s">
        <v>55</v>
      </c>
      <c r="C172" s="109" t="s">
        <v>368</v>
      </c>
      <c r="N172" s="109" t="s">
        <v>1035</v>
      </c>
      <c r="O172" s="109" t="s">
        <v>818</v>
      </c>
    </row>
    <row r="173" spans="2:15" x14ac:dyDescent="0.25">
      <c r="B173" s="109" t="s">
        <v>52</v>
      </c>
      <c r="C173" s="109" t="s">
        <v>369</v>
      </c>
      <c r="N173" s="109" t="s">
        <v>1036</v>
      </c>
      <c r="O173" s="109" t="s">
        <v>819</v>
      </c>
    </row>
    <row r="174" spans="2:15" x14ac:dyDescent="0.25">
      <c r="B174" s="109" t="s">
        <v>49</v>
      </c>
      <c r="C174" s="109" t="s">
        <v>370</v>
      </c>
      <c r="N174" s="109" t="s">
        <v>1037</v>
      </c>
      <c r="O174" s="109" t="s">
        <v>820</v>
      </c>
    </row>
    <row r="175" spans="2:15" x14ac:dyDescent="0.25">
      <c r="B175" s="109" t="s">
        <v>46</v>
      </c>
      <c r="C175" s="109" t="s">
        <v>371</v>
      </c>
      <c r="N175" s="109" t="s">
        <v>1038</v>
      </c>
      <c r="O175" s="109" t="s">
        <v>821</v>
      </c>
    </row>
    <row r="176" spans="2:15" x14ac:dyDescent="0.25">
      <c r="B176" s="109" t="s">
        <v>611</v>
      </c>
      <c r="C176" s="109" t="s">
        <v>372</v>
      </c>
      <c r="N176" s="109" t="s">
        <v>1039</v>
      </c>
      <c r="O176" s="109" t="s">
        <v>822</v>
      </c>
    </row>
    <row r="177" spans="2:15" x14ac:dyDescent="0.25">
      <c r="B177" s="109" t="s">
        <v>612</v>
      </c>
      <c r="C177" s="109" t="s">
        <v>373</v>
      </c>
      <c r="N177" s="109" t="s">
        <v>1040</v>
      </c>
      <c r="O177" s="109" t="s">
        <v>823</v>
      </c>
    </row>
    <row r="178" spans="2:15" x14ac:dyDescent="0.25">
      <c r="B178" s="109" t="s">
        <v>613</v>
      </c>
      <c r="C178" s="109" t="s">
        <v>374</v>
      </c>
      <c r="N178" s="109" t="s">
        <v>1041</v>
      </c>
      <c r="O178" s="109" t="s">
        <v>824</v>
      </c>
    </row>
    <row r="179" spans="2:15" x14ac:dyDescent="0.25">
      <c r="B179" s="109" t="s">
        <v>614</v>
      </c>
      <c r="C179" s="109" t="s">
        <v>375</v>
      </c>
      <c r="N179" s="109" t="s">
        <v>1042</v>
      </c>
      <c r="O179" s="109" t="s">
        <v>825</v>
      </c>
    </row>
    <row r="180" spans="2:15" x14ac:dyDescent="0.25">
      <c r="B180" s="109" t="s">
        <v>615</v>
      </c>
      <c r="C180" s="109" t="s">
        <v>376</v>
      </c>
      <c r="N180" s="109" t="s">
        <v>1043</v>
      </c>
      <c r="O180" s="109" t="s">
        <v>826</v>
      </c>
    </row>
    <row r="181" spans="2:15" x14ac:dyDescent="0.25">
      <c r="B181" s="109" t="s">
        <v>616</v>
      </c>
      <c r="C181" s="109" t="s">
        <v>377</v>
      </c>
      <c r="N181" s="109" t="s">
        <v>1044</v>
      </c>
      <c r="O181" s="109" t="s">
        <v>827</v>
      </c>
    </row>
    <row r="182" spans="2:15" x14ac:dyDescent="0.25">
      <c r="B182" s="109" t="s">
        <v>105</v>
      </c>
      <c r="C182" s="109" t="s">
        <v>378</v>
      </c>
      <c r="N182" s="109" t="s">
        <v>1045</v>
      </c>
      <c r="O182" s="109" t="s">
        <v>828</v>
      </c>
    </row>
    <row r="183" spans="2:15" x14ac:dyDescent="0.25">
      <c r="B183" s="109" t="s">
        <v>102</v>
      </c>
      <c r="C183" s="109" t="s">
        <v>379</v>
      </c>
      <c r="N183" s="109" t="s">
        <v>1046</v>
      </c>
      <c r="O183" s="109" t="s">
        <v>829</v>
      </c>
    </row>
    <row r="184" spans="2:15" x14ac:dyDescent="0.25">
      <c r="B184" s="109" t="s">
        <v>617</v>
      </c>
      <c r="C184" s="109" t="s">
        <v>380</v>
      </c>
      <c r="N184" s="109" t="s">
        <v>1047</v>
      </c>
      <c r="O184" s="109" t="s">
        <v>830</v>
      </c>
    </row>
    <row r="185" spans="2:15" x14ac:dyDescent="0.25">
      <c r="B185" s="109" t="s">
        <v>618</v>
      </c>
      <c r="C185" s="109" t="s">
        <v>381</v>
      </c>
      <c r="N185" s="109" t="s">
        <v>1048</v>
      </c>
      <c r="O185" s="109" t="s">
        <v>831</v>
      </c>
    </row>
    <row r="186" spans="2:15" x14ac:dyDescent="0.25">
      <c r="B186" s="109" t="s">
        <v>619</v>
      </c>
      <c r="C186" s="109" t="s">
        <v>382</v>
      </c>
      <c r="N186" s="109" t="s">
        <v>1049</v>
      </c>
      <c r="O186" s="109" t="s">
        <v>832</v>
      </c>
    </row>
    <row r="187" spans="2:15" x14ac:dyDescent="0.25">
      <c r="B187" s="109" t="s">
        <v>620</v>
      </c>
      <c r="C187" s="109" t="s">
        <v>383</v>
      </c>
      <c r="N187" s="109" t="s">
        <v>1050</v>
      </c>
      <c r="O187" s="109" t="s">
        <v>833</v>
      </c>
    </row>
    <row r="188" spans="2:15" x14ac:dyDescent="0.25">
      <c r="B188" s="109" t="s">
        <v>621</v>
      </c>
      <c r="C188" s="109" t="s">
        <v>384</v>
      </c>
      <c r="N188" s="109" t="s">
        <v>1051</v>
      </c>
      <c r="O188" s="109" t="s">
        <v>834</v>
      </c>
    </row>
    <row r="189" spans="2:15" x14ac:dyDescent="0.25">
      <c r="B189" s="109" t="s">
        <v>622</v>
      </c>
      <c r="C189" s="109" t="s">
        <v>385</v>
      </c>
      <c r="N189" s="109" t="s">
        <v>1052</v>
      </c>
      <c r="O189" s="109" t="s">
        <v>835</v>
      </c>
    </row>
    <row r="190" spans="2:15" x14ac:dyDescent="0.25">
      <c r="B190" s="109" t="s">
        <v>99</v>
      </c>
      <c r="C190" s="109" t="s">
        <v>386</v>
      </c>
      <c r="N190" s="109" t="s">
        <v>1053</v>
      </c>
      <c r="O190" s="109" t="s">
        <v>836</v>
      </c>
    </row>
    <row r="191" spans="2:15" x14ac:dyDescent="0.25">
      <c r="B191" s="109" t="s">
        <v>96</v>
      </c>
      <c r="C191" s="109" t="s">
        <v>387</v>
      </c>
      <c r="N191" s="109" t="s">
        <v>1054</v>
      </c>
      <c r="O191" s="109" t="s">
        <v>837</v>
      </c>
    </row>
    <row r="192" spans="2:15" x14ac:dyDescent="0.25">
      <c r="B192" s="109" t="s">
        <v>93</v>
      </c>
      <c r="C192" s="109" t="s">
        <v>388</v>
      </c>
      <c r="N192" s="109" t="s">
        <v>1055</v>
      </c>
      <c r="O192" s="109" t="s">
        <v>838</v>
      </c>
    </row>
    <row r="193" spans="2:15" x14ac:dyDescent="0.25">
      <c r="B193" s="109" t="s">
        <v>90</v>
      </c>
      <c r="C193" s="109" t="s">
        <v>389</v>
      </c>
      <c r="N193" s="109" t="s">
        <v>1056</v>
      </c>
      <c r="O193" s="109" t="s">
        <v>839</v>
      </c>
    </row>
    <row r="194" spans="2:15" x14ac:dyDescent="0.25">
      <c r="B194" s="109" t="s">
        <v>623</v>
      </c>
      <c r="C194" s="109" t="s">
        <v>390</v>
      </c>
      <c r="N194" s="109" t="s">
        <v>1057</v>
      </c>
      <c r="O194" s="109" t="s">
        <v>840</v>
      </c>
    </row>
    <row r="195" spans="2:15" x14ac:dyDescent="0.25">
      <c r="B195" s="109" t="s">
        <v>624</v>
      </c>
      <c r="C195" s="109" t="s">
        <v>391</v>
      </c>
      <c r="N195" s="109" t="s">
        <v>1058</v>
      </c>
      <c r="O195" s="109" t="s">
        <v>841</v>
      </c>
    </row>
    <row r="196" spans="2:15" x14ac:dyDescent="0.25">
      <c r="B196" s="109" t="s">
        <v>625</v>
      </c>
      <c r="C196" s="109" t="s">
        <v>392</v>
      </c>
      <c r="N196" s="109" t="s">
        <v>1059</v>
      </c>
      <c r="O196" s="109" t="s">
        <v>842</v>
      </c>
    </row>
    <row r="197" spans="2:15" x14ac:dyDescent="0.25">
      <c r="B197" s="109" t="s">
        <v>626</v>
      </c>
      <c r="C197" s="109" t="s">
        <v>393</v>
      </c>
      <c r="N197" s="109" t="s">
        <v>1060</v>
      </c>
      <c r="O197" s="109" t="s">
        <v>843</v>
      </c>
    </row>
    <row r="198" spans="2:15" x14ac:dyDescent="0.25">
      <c r="B198" s="109" t="s">
        <v>627</v>
      </c>
      <c r="C198" s="109" t="s">
        <v>394</v>
      </c>
      <c r="N198" s="109" t="s">
        <v>1061</v>
      </c>
      <c r="O198" s="109" t="s">
        <v>844</v>
      </c>
    </row>
    <row r="199" spans="2:15" x14ac:dyDescent="0.25">
      <c r="B199" s="109" t="s">
        <v>628</v>
      </c>
      <c r="C199" s="109" t="s">
        <v>395</v>
      </c>
      <c r="N199" s="109" t="s">
        <v>1062</v>
      </c>
      <c r="O199" s="109" t="s">
        <v>845</v>
      </c>
    </row>
    <row r="200" spans="2:15" x14ac:dyDescent="0.25">
      <c r="B200" s="109" t="s">
        <v>629</v>
      </c>
      <c r="C200" s="109" t="s">
        <v>396</v>
      </c>
      <c r="N200" s="109" t="s">
        <v>1063</v>
      </c>
      <c r="O200" s="109" t="s">
        <v>846</v>
      </c>
    </row>
    <row r="201" spans="2:15" x14ac:dyDescent="0.25">
      <c r="B201" s="109" t="s">
        <v>630</v>
      </c>
      <c r="C201" s="109" t="s">
        <v>397</v>
      </c>
      <c r="N201" s="109" t="s">
        <v>1064</v>
      </c>
      <c r="O201" s="109" t="s">
        <v>847</v>
      </c>
    </row>
    <row r="202" spans="2:15" x14ac:dyDescent="0.25">
      <c r="B202" s="109" t="s">
        <v>631</v>
      </c>
      <c r="C202" s="109" t="s">
        <v>398</v>
      </c>
      <c r="N202" s="109" t="s">
        <v>1065</v>
      </c>
      <c r="O202" s="109" t="s">
        <v>848</v>
      </c>
    </row>
    <row r="203" spans="2:15" x14ac:dyDescent="0.25">
      <c r="B203" s="109" t="s">
        <v>632</v>
      </c>
      <c r="C203" s="109" t="s">
        <v>399</v>
      </c>
      <c r="N203" s="109" t="s">
        <v>1066</v>
      </c>
      <c r="O203" s="109" t="s">
        <v>849</v>
      </c>
    </row>
    <row r="204" spans="2:15" x14ac:dyDescent="0.25">
      <c r="B204" s="109" t="s">
        <v>633</v>
      </c>
      <c r="C204" s="109" t="s">
        <v>400</v>
      </c>
      <c r="N204" s="109" t="s">
        <v>1067</v>
      </c>
      <c r="O204" s="109" t="s">
        <v>850</v>
      </c>
    </row>
    <row r="205" spans="2:15" x14ac:dyDescent="0.25">
      <c r="B205" s="109" t="s">
        <v>634</v>
      </c>
      <c r="C205" s="109" t="s">
        <v>401</v>
      </c>
      <c r="N205" s="109" t="s">
        <v>1068</v>
      </c>
      <c r="O205" s="109" t="s">
        <v>851</v>
      </c>
    </row>
    <row r="206" spans="2:15" x14ac:dyDescent="0.25">
      <c r="B206" s="109" t="s">
        <v>635</v>
      </c>
      <c r="C206" s="109" t="s">
        <v>402</v>
      </c>
      <c r="N206" s="109" t="s">
        <v>1069</v>
      </c>
      <c r="O206" s="109" t="s">
        <v>852</v>
      </c>
    </row>
    <row r="207" spans="2:15" x14ac:dyDescent="0.25">
      <c r="B207" s="109" t="s">
        <v>636</v>
      </c>
      <c r="C207" s="109" t="s">
        <v>403</v>
      </c>
      <c r="N207" s="109" t="s">
        <v>1070</v>
      </c>
      <c r="O207" s="109" t="s">
        <v>853</v>
      </c>
    </row>
    <row r="208" spans="2:15" x14ac:dyDescent="0.25">
      <c r="B208" s="109" t="s">
        <v>637</v>
      </c>
      <c r="C208" s="109" t="s">
        <v>404</v>
      </c>
      <c r="N208" s="109" t="s">
        <v>1071</v>
      </c>
      <c r="O208" s="109" t="s">
        <v>854</v>
      </c>
    </row>
    <row r="209" spans="2:15" x14ac:dyDescent="0.25">
      <c r="B209" s="104" t="s">
        <v>638</v>
      </c>
      <c r="C209" s="110" t="s">
        <v>405</v>
      </c>
      <c r="N209" s="109" t="s">
        <v>1072</v>
      </c>
      <c r="O209" s="109" t="s">
        <v>855</v>
      </c>
    </row>
    <row r="210" spans="2:15" x14ac:dyDescent="0.25">
      <c r="B210" s="104" t="s">
        <v>639</v>
      </c>
      <c r="C210" s="110" t="s">
        <v>406</v>
      </c>
      <c r="N210" s="109" t="s">
        <v>1073</v>
      </c>
      <c r="O210" s="109" t="s">
        <v>856</v>
      </c>
    </row>
    <row r="211" spans="2:15" x14ac:dyDescent="0.25">
      <c r="B211" s="104" t="s">
        <v>640</v>
      </c>
      <c r="C211" s="110" t="s">
        <v>407</v>
      </c>
      <c r="N211" s="109" t="s">
        <v>1074</v>
      </c>
      <c r="O211" s="109" t="s">
        <v>857</v>
      </c>
    </row>
    <row r="212" spans="2:15" x14ac:dyDescent="0.25">
      <c r="B212" s="104" t="s">
        <v>641</v>
      </c>
      <c r="C212" s="110" t="s">
        <v>408</v>
      </c>
      <c r="N212" s="109" t="s">
        <v>1075</v>
      </c>
      <c r="O212" s="109" t="s">
        <v>858</v>
      </c>
    </row>
    <row r="213" spans="2:15" x14ac:dyDescent="0.25">
      <c r="B213" s="104" t="s">
        <v>642</v>
      </c>
      <c r="C213" s="110" t="s">
        <v>409</v>
      </c>
      <c r="N213" s="109" t="s">
        <v>1076</v>
      </c>
      <c r="O213" s="109" t="s">
        <v>859</v>
      </c>
    </row>
    <row r="214" spans="2:15" x14ac:dyDescent="0.25">
      <c r="B214" s="104" t="s">
        <v>87</v>
      </c>
      <c r="C214" s="110" t="s">
        <v>410</v>
      </c>
      <c r="N214" s="109" t="s">
        <v>1077</v>
      </c>
      <c r="O214" s="109" t="s">
        <v>860</v>
      </c>
    </row>
    <row r="215" spans="2:15" x14ac:dyDescent="0.25">
      <c r="B215" s="104" t="s">
        <v>84</v>
      </c>
      <c r="C215" s="110" t="s">
        <v>411</v>
      </c>
      <c r="N215" s="109" t="s">
        <v>1078</v>
      </c>
      <c r="O215" s="109" t="s">
        <v>861</v>
      </c>
    </row>
    <row r="216" spans="2:15" x14ac:dyDescent="0.25">
      <c r="B216" s="104" t="s">
        <v>643</v>
      </c>
      <c r="C216" s="110" t="s">
        <v>412</v>
      </c>
      <c r="N216" s="109" t="s">
        <v>1079</v>
      </c>
      <c r="O216" s="109" t="s">
        <v>862</v>
      </c>
    </row>
    <row r="217" spans="2:15" x14ac:dyDescent="0.25">
      <c r="B217" s="104" t="s">
        <v>644</v>
      </c>
      <c r="C217" s="110" t="s">
        <v>413</v>
      </c>
      <c r="N217" s="109" t="s">
        <v>1080</v>
      </c>
      <c r="O217" s="109" t="s">
        <v>863</v>
      </c>
    </row>
    <row r="218" spans="2:15" x14ac:dyDescent="0.25">
      <c r="B218" s="104" t="s">
        <v>645</v>
      </c>
      <c r="C218" s="110" t="s">
        <v>414</v>
      </c>
      <c r="N218" s="109" t="s">
        <v>1081</v>
      </c>
      <c r="O218" s="109" t="s">
        <v>864</v>
      </c>
    </row>
    <row r="219" spans="2:15" x14ac:dyDescent="0.25">
      <c r="B219" s="104" t="s">
        <v>646</v>
      </c>
      <c r="C219" s="110" t="s">
        <v>415</v>
      </c>
      <c r="N219" s="109" t="s">
        <v>1082</v>
      </c>
      <c r="O219" s="109" t="s">
        <v>865</v>
      </c>
    </row>
    <row r="220" spans="2:15" x14ac:dyDescent="0.25">
      <c r="B220" s="104" t="s">
        <v>647</v>
      </c>
      <c r="C220" s="110" t="s">
        <v>416</v>
      </c>
      <c r="N220" s="109" t="s">
        <v>1083</v>
      </c>
      <c r="O220" s="109" t="s">
        <v>866</v>
      </c>
    </row>
    <row r="221" spans="2:15" x14ac:dyDescent="0.25">
      <c r="B221" s="104" t="s">
        <v>648</v>
      </c>
      <c r="C221" s="110" t="s">
        <v>417</v>
      </c>
      <c r="N221" s="109" t="s">
        <v>1084</v>
      </c>
      <c r="O221" s="109" t="s">
        <v>867</v>
      </c>
    </row>
    <row r="222" spans="2:15" x14ac:dyDescent="0.25">
      <c r="B222" s="104" t="s">
        <v>81</v>
      </c>
      <c r="C222" s="110" t="s">
        <v>418</v>
      </c>
      <c r="N222" s="109" t="s">
        <v>1085</v>
      </c>
      <c r="O222" s="109" t="s">
        <v>868</v>
      </c>
    </row>
    <row r="223" spans="2:15" x14ac:dyDescent="0.25">
      <c r="B223" s="104" t="s">
        <v>78</v>
      </c>
      <c r="C223" s="110" t="s">
        <v>419</v>
      </c>
      <c r="N223" s="109" t="s">
        <v>1086</v>
      </c>
      <c r="O223" s="109" t="s">
        <v>869</v>
      </c>
    </row>
    <row r="224" spans="2:15" x14ac:dyDescent="0.25">
      <c r="B224" s="104" t="s">
        <v>649</v>
      </c>
      <c r="C224" s="110" t="s">
        <v>420</v>
      </c>
      <c r="N224" s="109" t="s">
        <v>1087</v>
      </c>
      <c r="O224" s="109" t="s">
        <v>870</v>
      </c>
    </row>
    <row r="225" spans="2:15" x14ac:dyDescent="0.25">
      <c r="B225" s="104" t="s">
        <v>650</v>
      </c>
      <c r="C225" s="110" t="s">
        <v>421</v>
      </c>
      <c r="N225" s="109" t="s">
        <v>1088</v>
      </c>
      <c r="O225" s="109" t="s">
        <v>871</v>
      </c>
    </row>
    <row r="226" spans="2:15" x14ac:dyDescent="0.25">
      <c r="B226" s="104" t="s">
        <v>651</v>
      </c>
      <c r="C226" s="110" t="s">
        <v>422</v>
      </c>
      <c r="N226" s="109" t="s">
        <v>1089</v>
      </c>
      <c r="O226" s="109" t="s">
        <v>872</v>
      </c>
    </row>
    <row r="227" spans="2:15" x14ac:dyDescent="0.25">
      <c r="B227" s="104" t="s">
        <v>652</v>
      </c>
      <c r="C227" s="110" t="s">
        <v>423</v>
      </c>
      <c r="N227" s="109" t="s">
        <v>1090</v>
      </c>
      <c r="O227" s="109" t="s">
        <v>873</v>
      </c>
    </row>
    <row r="228" spans="2:15" x14ac:dyDescent="0.25">
      <c r="B228" s="104" t="s">
        <v>653</v>
      </c>
      <c r="C228" s="110" t="s">
        <v>424</v>
      </c>
      <c r="N228" s="109" t="s">
        <v>1091</v>
      </c>
      <c r="O228" s="109" t="s">
        <v>874</v>
      </c>
    </row>
    <row r="229" spans="2:15" x14ac:dyDescent="0.25">
      <c r="B229" s="104" t="s">
        <v>654</v>
      </c>
      <c r="C229" s="110" t="s">
        <v>425</v>
      </c>
      <c r="N229" s="109" t="s">
        <v>1092</v>
      </c>
      <c r="O229" s="109" t="s">
        <v>875</v>
      </c>
    </row>
    <row r="230" spans="2:15" x14ac:dyDescent="0.25">
      <c r="B230" s="104" t="s">
        <v>75</v>
      </c>
      <c r="C230" s="110" t="s">
        <v>426</v>
      </c>
      <c r="N230" s="109" t="s">
        <v>1093</v>
      </c>
      <c r="O230" s="109" t="s">
        <v>876</v>
      </c>
    </row>
    <row r="231" spans="2:15" x14ac:dyDescent="0.25">
      <c r="B231" s="104" t="s">
        <v>72</v>
      </c>
      <c r="C231" s="110" t="s">
        <v>427</v>
      </c>
      <c r="N231" s="109" t="s">
        <v>1094</v>
      </c>
      <c r="O231" s="109" t="s">
        <v>877</v>
      </c>
    </row>
    <row r="232" spans="2:15" x14ac:dyDescent="0.25">
      <c r="B232" s="104" t="s">
        <v>69</v>
      </c>
      <c r="C232" s="110" t="s">
        <v>428</v>
      </c>
      <c r="N232" s="109" t="s">
        <v>1095</v>
      </c>
      <c r="O232" s="109" t="s">
        <v>878</v>
      </c>
    </row>
    <row r="233" spans="2:15" x14ac:dyDescent="0.25">
      <c r="B233" s="104" t="s">
        <v>66</v>
      </c>
      <c r="C233" s="110" t="s">
        <v>429</v>
      </c>
      <c r="N233" s="109" t="s">
        <v>1096</v>
      </c>
      <c r="O233" s="109" t="s">
        <v>879</v>
      </c>
    </row>
    <row r="234" spans="2:15" x14ac:dyDescent="0.25">
      <c r="B234" s="104" t="s">
        <v>63</v>
      </c>
      <c r="C234" s="110" t="s">
        <v>430</v>
      </c>
      <c r="N234" s="109" t="s">
        <v>1097</v>
      </c>
      <c r="O234" s="109" t="s">
        <v>880</v>
      </c>
    </row>
    <row r="235" spans="2:15" x14ac:dyDescent="0.25">
      <c r="B235" s="104" t="s">
        <v>60</v>
      </c>
      <c r="C235" s="110" t="s">
        <v>431</v>
      </c>
      <c r="N235" s="109" t="s">
        <v>1098</v>
      </c>
      <c r="O235" s="109" t="s">
        <v>881</v>
      </c>
    </row>
    <row r="236" spans="2:15" x14ac:dyDescent="0.25">
      <c r="B236" s="104" t="s">
        <v>655</v>
      </c>
      <c r="C236" s="110" t="s">
        <v>432</v>
      </c>
      <c r="N236" s="109" t="s">
        <v>1099</v>
      </c>
      <c r="O236" s="109" t="s">
        <v>882</v>
      </c>
    </row>
    <row r="237" spans="2:15" x14ac:dyDescent="0.25">
      <c r="B237" s="104" t="s">
        <v>656</v>
      </c>
      <c r="C237" s="110" t="s">
        <v>433</v>
      </c>
      <c r="N237" s="109" t="s">
        <v>1100</v>
      </c>
      <c r="O237" s="109" t="s">
        <v>883</v>
      </c>
    </row>
    <row r="238" spans="2:15" x14ac:dyDescent="0.25">
      <c r="B238" s="104" t="s">
        <v>657</v>
      </c>
      <c r="C238" s="110" t="s">
        <v>434</v>
      </c>
      <c r="N238" s="109" t="s">
        <v>1101</v>
      </c>
      <c r="O238" s="109" t="s">
        <v>884</v>
      </c>
    </row>
    <row r="239" spans="2:15" x14ac:dyDescent="0.25">
      <c r="B239" s="109" t="s">
        <v>658</v>
      </c>
      <c r="C239" s="109" t="s">
        <v>435</v>
      </c>
      <c r="N239" s="109" t="s">
        <v>1102</v>
      </c>
      <c r="O239" s="109" t="s">
        <v>885</v>
      </c>
    </row>
    <row r="240" spans="2:15" x14ac:dyDescent="0.25">
      <c r="B240" s="109" t="s">
        <v>659</v>
      </c>
      <c r="C240" s="109" t="s">
        <v>436</v>
      </c>
      <c r="N240" s="109" t="s">
        <v>1103</v>
      </c>
      <c r="O240" s="109" t="s">
        <v>886</v>
      </c>
    </row>
    <row r="241" spans="2:15" x14ac:dyDescent="0.25">
      <c r="B241" s="109" t="s">
        <v>660</v>
      </c>
      <c r="C241" s="109" t="s">
        <v>437</v>
      </c>
      <c r="N241" s="109" t="s">
        <v>1104</v>
      </c>
      <c r="O241" s="109" t="s">
        <v>887</v>
      </c>
    </row>
    <row r="242" spans="2:15" x14ac:dyDescent="0.25">
      <c r="B242" s="109" t="s">
        <v>57</v>
      </c>
      <c r="C242" s="109" t="s">
        <v>438</v>
      </c>
      <c r="N242" s="109" t="s">
        <v>1105</v>
      </c>
      <c r="O242" s="109" t="s">
        <v>870</v>
      </c>
    </row>
    <row r="243" spans="2:15" x14ac:dyDescent="0.25">
      <c r="B243" s="109" t="s">
        <v>54</v>
      </c>
      <c r="C243" s="109" t="s">
        <v>439</v>
      </c>
      <c r="N243" s="109" t="s">
        <v>1106</v>
      </c>
      <c r="O243" s="109" t="s">
        <v>871</v>
      </c>
    </row>
    <row r="244" spans="2:15" x14ac:dyDescent="0.25">
      <c r="B244" s="109" t="s">
        <v>661</v>
      </c>
      <c r="C244" s="109" t="s">
        <v>440</v>
      </c>
      <c r="N244" s="109" t="s">
        <v>1107</v>
      </c>
      <c r="O244" s="109" t="s">
        <v>888</v>
      </c>
    </row>
    <row r="245" spans="2:15" x14ac:dyDescent="0.25">
      <c r="B245" s="109" t="s">
        <v>662</v>
      </c>
      <c r="C245" s="109" t="s">
        <v>441</v>
      </c>
      <c r="N245" s="109" t="s">
        <v>1108</v>
      </c>
      <c r="O245" s="109" t="s">
        <v>889</v>
      </c>
    </row>
    <row r="246" spans="2:15" x14ac:dyDescent="0.25">
      <c r="B246" s="109" t="s">
        <v>663</v>
      </c>
      <c r="C246" s="109" t="s">
        <v>442</v>
      </c>
      <c r="N246" s="109" t="s">
        <v>1109</v>
      </c>
      <c r="O246" s="109" t="s">
        <v>890</v>
      </c>
    </row>
    <row r="247" spans="2:15" x14ac:dyDescent="0.25">
      <c r="B247" s="109" t="s">
        <v>664</v>
      </c>
      <c r="C247" s="109" t="s">
        <v>443</v>
      </c>
      <c r="N247" s="109" t="s">
        <v>1110</v>
      </c>
      <c r="O247" s="109" t="s">
        <v>891</v>
      </c>
    </row>
    <row r="248" spans="2:15" x14ac:dyDescent="0.25">
      <c r="B248" s="109" t="s">
        <v>665</v>
      </c>
      <c r="C248" s="109" t="s">
        <v>444</v>
      </c>
      <c r="N248" s="109" t="s">
        <v>1111</v>
      </c>
      <c r="O248" s="109" t="s">
        <v>892</v>
      </c>
    </row>
    <row r="249" spans="2:15" x14ac:dyDescent="0.25">
      <c r="B249" s="109" t="s">
        <v>666</v>
      </c>
      <c r="C249" s="109" t="s">
        <v>445</v>
      </c>
      <c r="N249" s="109" t="s">
        <v>1112</v>
      </c>
      <c r="O249" s="109" t="s">
        <v>893</v>
      </c>
    </row>
    <row r="250" spans="2:15" x14ac:dyDescent="0.25">
      <c r="B250" s="109" t="s">
        <v>51</v>
      </c>
      <c r="C250" s="109" t="s">
        <v>446</v>
      </c>
      <c r="N250" s="109" t="s">
        <v>1113</v>
      </c>
      <c r="O250" s="109" t="s">
        <v>894</v>
      </c>
    </row>
    <row r="251" spans="2:15" x14ac:dyDescent="0.25">
      <c r="B251" s="109" t="s">
        <v>48</v>
      </c>
      <c r="C251" s="109" t="s">
        <v>447</v>
      </c>
      <c r="N251" s="109" t="s">
        <v>1114</v>
      </c>
      <c r="O251" s="109" t="s">
        <v>895</v>
      </c>
    </row>
    <row r="252" spans="2:15" x14ac:dyDescent="0.25">
      <c r="B252" s="109" t="s">
        <v>45</v>
      </c>
      <c r="C252" s="109" t="s">
        <v>448</v>
      </c>
      <c r="N252" s="109" t="s">
        <v>1115</v>
      </c>
      <c r="O252" s="109" t="s">
        <v>896</v>
      </c>
    </row>
    <row r="253" spans="2:15" x14ac:dyDescent="0.25">
      <c r="B253" s="109" t="s">
        <v>44</v>
      </c>
      <c r="C253" s="109" t="s">
        <v>449</v>
      </c>
      <c r="N253" s="109" t="s">
        <v>1116</v>
      </c>
      <c r="O253" s="109" t="s">
        <v>897</v>
      </c>
    </row>
    <row r="254" spans="2:15" x14ac:dyDescent="0.25">
      <c r="B254" s="109" t="s">
        <v>667</v>
      </c>
      <c r="C254" s="109" t="s">
        <v>450</v>
      </c>
      <c r="N254" s="109" t="s">
        <v>1117</v>
      </c>
      <c r="O254" s="109" t="s">
        <v>898</v>
      </c>
    </row>
    <row r="255" spans="2:15" x14ac:dyDescent="0.25">
      <c r="B255" s="109" t="s">
        <v>668</v>
      </c>
      <c r="C255" s="109" t="s">
        <v>451</v>
      </c>
      <c r="N255" s="109" t="s">
        <v>1118</v>
      </c>
      <c r="O255" s="109" t="s">
        <v>899</v>
      </c>
    </row>
    <row r="256" spans="2:15" x14ac:dyDescent="0.25">
      <c r="B256" s="109" t="s">
        <v>669</v>
      </c>
      <c r="C256" s="109" t="s">
        <v>452</v>
      </c>
      <c r="N256" s="109" t="s">
        <v>1119</v>
      </c>
      <c r="O256" s="109" t="s">
        <v>900</v>
      </c>
    </row>
    <row r="257" spans="2:15" x14ac:dyDescent="0.25">
      <c r="B257" s="109" t="s">
        <v>670</v>
      </c>
      <c r="C257" s="109" t="s">
        <v>453</v>
      </c>
      <c r="N257" s="109" t="s">
        <v>1120</v>
      </c>
      <c r="O257" s="109" t="s">
        <v>901</v>
      </c>
    </row>
    <row r="258" spans="2:15" x14ac:dyDescent="0.25">
      <c r="B258" s="109" t="s">
        <v>671</v>
      </c>
      <c r="C258" s="109" t="s">
        <v>454</v>
      </c>
      <c r="N258" s="109" t="s">
        <v>1121</v>
      </c>
      <c r="O258" s="109" t="s">
        <v>902</v>
      </c>
    </row>
    <row r="259" spans="2:15" x14ac:dyDescent="0.25">
      <c r="B259" s="109" t="s">
        <v>672</v>
      </c>
      <c r="C259" s="109" t="s">
        <v>455</v>
      </c>
      <c r="N259" s="109" t="s">
        <v>1122</v>
      </c>
      <c r="O259" s="109" t="s">
        <v>903</v>
      </c>
    </row>
    <row r="260" spans="2:15" x14ac:dyDescent="0.25">
      <c r="B260" s="109" t="s">
        <v>673</v>
      </c>
      <c r="C260" s="109" t="s">
        <v>456</v>
      </c>
      <c r="N260" s="109" t="s">
        <v>1123</v>
      </c>
      <c r="O260" s="109" t="s">
        <v>904</v>
      </c>
    </row>
    <row r="261" spans="2:15" x14ac:dyDescent="0.25">
      <c r="B261" s="109" t="s">
        <v>674</v>
      </c>
      <c r="C261" s="109" t="s">
        <v>457</v>
      </c>
      <c r="N261" s="109" t="s">
        <v>1124</v>
      </c>
      <c r="O261" s="109" t="s">
        <v>905</v>
      </c>
    </row>
    <row r="262" spans="2:15" x14ac:dyDescent="0.25">
      <c r="B262" s="109" t="s">
        <v>675</v>
      </c>
      <c r="C262" s="109" t="s">
        <v>458</v>
      </c>
      <c r="N262" s="109" t="s">
        <v>1125</v>
      </c>
      <c r="O262" s="109" t="s">
        <v>906</v>
      </c>
    </row>
    <row r="263" spans="2:15" x14ac:dyDescent="0.25">
      <c r="B263" s="109" t="s">
        <v>676</v>
      </c>
      <c r="C263" s="109" t="s">
        <v>459</v>
      </c>
      <c r="N263" s="109" t="s">
        <v>1126</v>
      </c>
      <c r="O263" s="109" t="s">
        <v>907</v>
      </c>
    </row>
    <row r="264" spans="2:15" x14ac:dyDescent="0.25">
      <c r="B264" s="109" t="s">
        <v>677</v>
      </c>
      <c r="C264" s="109" t="s">
        <v>460</v>
      </c>
      <c r="N264" s="109" t="s">
        <v>1127</v>
      </c>
      <c r="O264" s="109" t="s">
        <v>908</v>
      </c>
    </row>
    <row r="265" spans="2:15" x14ac:dyDescent="0.25">
      <c r="B265" s="109" t="s">
        <v>678</v>
      </c>
      <c r="C265" s="109" t="s">
        <v>461</v>
      </c>
      <c r="N265" s="109" t="s">
        <v>1128</v>
      </c>
      <c r="O265" s="109" t="s">
        <v>909</v>
      </c>
    </row>
    <row r="266" spans="2:15" x14ac:dyDescent="0.25">
      <c r="B266" s="109" t="s">
        <v>679</v>
      </c>
      <c r="C266" s="109" t="s">
        <v>462</v>
      </c>
      <c r="N266" s="109" t="s">
        <v>1129</v>
      </c>
      <c r="O266" s="109" t="s">
        <v>910</v>
      </c>
    </row>
    <row r="267" spans="2:15" x14ac:dyDescent="0.25">
      <c r="B267" s="109" t="s">
        <v>680</v>
      </c>
      <c r="C267" s="109" t="s">
        <v>463</v>
      </c>
      <c r="N267" s="109" t="s">
        <v>1130</v>
      </c>
      <c r="O267" s="109" t="s">
        <v>911</v>
      </c>
    </row>
    <row r="268" spans="2:15" x14ac:dyDescent="0.25">
      <c r="B268" s="109" t="s">
        <v>681</v>
      </c>
      <c r="C268" s="109" t="s">
        <v>464</v>
      </c>
      <c r="N268" s="109" t="s">
        <v>1131</v>
      </c>
      <c r="O268" s="109" t="s">
        <v>912</v>
      </c>
    </row>
    <row r="269" spans="2:15" x14ac:dyDescent="0.25">
      <c r="B269" s="109" t="s">
        <v>682</v>
      </c>
      <c r="C269" s="109" t="s">
        <v>465</v>
      </c>
      <c r="N269" s="109" t="s">
        <v>1132</v>
      </c>
      <c r="O269" s="109" t="s">
        <v>913</v>
      </c>
    </row>
    <row r="270" spans="2:15" x14ac:dyDescent="0.25">
      <c r="B270" s="109" t="s">
        <v>683</v>
      </c>
      <c r="C270" s="109" t="s">
        <v>466</v>
      </c>
      <c r="N270" s="109" t="s">
        <v>1133</v>
      </c>
      <c r="O270" s="109" t="s">
        <v>914</v>
      </c>
    </row>
    <row r="271" spans="2:15" x14ac:dyDescent="0.25">
      <c r="B271" s="109" t="s">
        <v>684</v>
      </c>
      <c r="C271" s="109" t="s">
        <v>467</v>
      </c>
      <c r="N271" s="109" t="s">
        <v>1134</v>
      </c>
      <c r="O271" s="109" t="s">
        <v>915</v>
      </c>
    </row>
    <row r="272" spans="2:15" x14ac:dyDescent="0.25">
      <c r="B272" s="109" t="s">
        <v>685</v>
      </c>
      <c r="C272" s="109" t="s">
        <v>468</v>
      </c>
      <c r="N272" s="109" t="s">
        <v>1135</v>
      </c>
      <c r="O272" s="109" t="s">
        <v>916</v>
      </c>
    </row>
    <row r="273" spans="2:15" x14ac:dyDescent="0.25">
      <c r="B273" s="109" t="s">
        <v>686</v>
      </c>
      <c r="C273" s="109" t="s">
        <v>469</v>
      </c>
      <c r="N273" s="109" t="s">
        <v>1136</v>
      </c>
      <c r="O273" s="109" t="s">
        <v>917</v>
      </c>
    </row>
    <row r="274" spans="2:15" x14ac:dyDescent="0.25">
      <c r="B274" s="109" t="s">
        <v>687</v>
      </c>
      <c r="C274" s="109" t="s">
        <v>470</v>
      </c>
      <c r="N274" s="109" t="s">
        <v>1137</v>
      </c>
      <c r="O274" s="109" t="s">
        <v>918</v>
      </c>
    </row>
    <row r="275" spans="2:15" x14ac:dyDescent="0.25">
      <c r="B275" s="109" t="s">
        <v>688</v>
      </c>
      <c r="C275" s="109" t="s">
        <v>471</v>
      </c>
      <c r="N275" s="109" t="s">
        <v>1138</v>
      </c>
      <c r="O275" s="109" t="s">
        <v>919</v>
      </c>
    </row>
    <row r="276" spans="2:15" x14ac:dyDescent="0.25">
      <c r="B276" s="109" t="s">
        <v>689</v>
      </c>
      <c r="C276" s="109" t="s">
        <v>472</v>
      </c>
      <c r="N276" s="109" t="s">
        <v>1139</v>
      </c>
      <c r="O276" s="109" t="s">
        <v>920</v>
      </c>
    </row>
    <row r="277" spans="2:15" x14ac:dyDescent="0.25">
      <c r="B277" s="109" t="s">
        <v>690</v>
      </c>
      <c r="C277" s="109" t="s">
        <v>473</v>
      </c>
      <c r="N277" s="109" t="s">
        <v>1140</v>
      </c>
      <c r="O277" s="109" t="s">
        <v>921</v>
      </c>
    </row>
    <row r="278" spans="2:15" x14ac:dyDescent="0.25">
      <c r="B278" s="109" t="s">
        <v>691</v>
      </c>
      <c r="C278" s="109" t="s">
        <v>474</v>
      </c>
      <c r="N278" s="109" t="s">
        <v>1141</v>
      </c>
      <c r="O278" s="109" t="s">
        <v>904</v>
      </c>
    </row>
    <row r="279" spans="2:15" x14ac:dyDescent="0.25">
      <c r="B279" s="109" t="s">
        <v>692</v>
      </c>
      <c r="C279" s="109" t="s">
        <v>475</v>
      </c>
      <c r="N279" s="109" t="s">
        <v>1142</v>
      </c>
      <c r="O279" s="109" t="s">
        <v>905</v>
      </c>
    </row>
    <row r="280" spans="2:15" x14ac:dyDescent="0.25">
      <c r="B280" s="109" t="s">
        <v>693</v>
      </c>
      <c r="C280" s="109" t="s">
        <v>476</v>
      </c>
      <c r="N280" s="109" t="s">
        <v>1143</v>
      </c>
      <c r="O280" s="109" t="s">
        <v>922</v>
      </c>
    </row>
    <row r="281" spans="2:15" x14ac:dyDescent="0.25">
      <c r="B281" s="109" t="s">
        <v>694</v>
      </c>
      <c r="C281" s="109" t="s">
        <v>477</v>
      </c>
      <c r="N281" s="109" t="s">
        <v>1144</v>
      </c>
      <c r="O281" s="109" t="s">
        <v>923</v>
      </c>
    </row>
    <row r="282" spans="2:15" x14ac:dyDescent="0.25">
      <c r="B282" s="109" t="s">
        <v>695</v>
      </c>
      <c r="C282" s="109" t="s">
        <v>478</v>
      </c>
      <c r="N282" s="109" t="s">
        <v>1145</v>
      </c>
      <c r="O282" s="109" t="s">
        <v>924</v>
      </c>
    </row>
    <row r="283" spans="2:15" x14ac:dyDescent="0.25">
      <c r="B283" s="109" t="s">
        <v>696</v>
      </c>
      <c r="C283" s="109" t="s">
        <v>479</v>
      </c>
      <c r="N283" s="109" t="s">
        <v>1146</v>
      </c>
      <c r="O283" s="109" t="s">
        <v>925</v>
      </c>
    </row>
    <row r="284" spans="2:15" x14ac:dyDescent="0.25">
      <c r="B284" s="109" t="s">
        <v>697</v>
      </c>
      <c r="C284" s="109" t="s">
        <v>480</v>
      </c>
      <c r="N284" s="109" t="s">
        <v>1147</v>
      </c>
      <c r="O284" s="109" t="s">
        <v>926</v>
      </c>
    </row>
    <row r="285" spans="2:15" x14ac:dyDescent="0.25">
      <c r="B285" s="109" t="s">
        <v>698</v>
      </c>
      <c r="C285" s="109" t="s">
        <v>481</v>
      </c>
      <c r="N285" s="109" t="s">
        <v>1148</v>
      </c>
      <c r="O285" s="109" t="s">
        <v>927</v>
      </c>
    </row>
    <row r="286" spans="2:15" x14ac:dyDescent="0.25">
      <c r="B286" s="109" t="s">
        <v>699</v>
      </c>
      <c r="C286" s="109" t="s">
        <v>482</v>
      </c>
      <c r="N286" s="109" t="s">
        <v>1149</v>
      </c>
      <c r="O286" s="109" t="s">
        <v>928</v>
      </c>
    </row>
    <row r="287" spans="2:15" x14ac:dyDescent="0.25">
      <c r="B287" s="109" t="s">
        <v>700</v>
      </c>
      <c r="C287" s="109" t="s">
        <v>483</v>
      </c>
      <c r="N287" s="109" t="s">
        <v>1150</v>
      </c>
      <c r="O287" s="109" t="s">
        <v>929</v>
      </c>
    </row>
    <row r="288" spans="2:15" x14ac:dyDescent="0.25">
      <c r="B288" s="109" t="s">
        <v>701</v>
      </c>
      <c r="C288" s="109" t="s">
        <v>484</v>
      </c>
      <c r="N288" s="109" t="s">
        <v>1151</v>
      </c>
      <c r="O288" s="109" t="s">
        <v>930</v>
      </c>
    </row>
    <row r="289" spans="1:15" x14ac:dyDescent="0.25">
      <c r="B289" s="109" t="s">
        <v>702</v>
      </c>
      <c r="C289" s="109" t="s">
        <v>485</v>
      </c>
      <c r="N289" s="109" t="s">
        <v>1152</v>
      </c>
      <c r="O289" s="109" t="s">
        <v>931</v>
      </c>
    </row>
    <row r="290" spans="1:15" x14ac:dyDescent="0.25">
      <c r="B290" s="109" t="s">
        <v>703</v>
      </c>
      <c r="C290" s="109" t="s">
        <v>486</v>
      </c>
      <c r="N290" s="109" t="s">
        <v>1153</v>
      </c>
      <c r="O290" s="109" t="s">
        <v>932</v>
      </c>
    </row>
    <row r="291" spans="1:15" x14ac:dyDescent="0.25">
      <c r="B291" s="109" t="s">
        <v>704</v>
      </c>
      <c r="C291" s="109" t="s">
        <v>487</v>
      </c>
      <c r="N291" s="109" t="s">
        <v>1154</v>
      </c>
      <c r="O291" s="109" t="s">
        <v>933</v>
      </c>
    </row>
    <row r="292" spans="1:15" x14ac:dyDescent="0.25">
      <c r="B292" s="109" t="s">
        <v>705</v>
      </c>
      <c r="C292" s="109" t="s">
        <v>488</v>
      </c>
      <c r="N292" s="109" t="s">
        <v>1155</v>
      </c>
      <c r="O292" s="109" t="s">
        <v>934</v>
      </c>
    </row>
    <row r="293" spans="1:15" x14ac:dyDescent="0.25">
      <c r="N293" s="109" t="s">
        <v>1156</v>
      </c>
      <c r="O293" s="109" t="s">
        <v>935</v>
      </c>
    </row>
    <row r="294" spans="1:15" x14ac:dyDescent="0.25">
      <c r="N294" s="109" t="s">
        <v>1157</v>
      </c>
      <c r="O294" s="109" t="s">
        <v>936</v>
      </c>
    </row>
    <row r="295" spans="1:15" x14ac:dyDescent="0.25">
      <c r="A295" s="90" t="s">
        <v>134</v>
      </c>
      <c r="N295" s="109" t="s">
        <v>1158</v>
      </c>
      <c r="O295" s="109" t="s">
        <v>937</v>
      </c>
    </row>
    <row r="296" spans="1:15" x14ac:dyDescent="0.25">
      <c r="A296" s="122" t="s">
        <v>123</v>
      </c>
      <c r="B296" s="124" t="s">
        <v>123</v>
      </c>
      <c r="C296" s="125" t="s">
        <v>149</v>
      </c>
      <c r="N296" s="109" t="s">
        <v>1159</v>
      </c>
      <c r="O296" s="109" t="s">
        <v>938</v>
      </c>
    </row>
    <row r="297" spans="1:15" x14ac:dyDescent="0.25">
      <c r="B297" s="111">
        <v>92920</v>
      </c>
      <c r="C297" s="108" t="s">
        <v>180</v>
      </c>
      <c r="N297" s="109" t="s">
        <v>1160</v>
      </c>
      <c r="O297" s="109" t="s">
        <v>939</v>
      </c>
    </row>
    <row r="298" spans="1:15" x14ac:dyDescent="0.25">
      <c r="B298" s="111">
        <v>92921</v>
      </c>
      <c r="C298" s="108" t="s">
        <v>181</v>
      </c>
      <c r="N298" s="109" t="s">
        <v>1161</v>
      </c>
      <c r="O298" s="109" t="s">
        <v>940</v>
      </c>
    </row>
    <row r="299" spans="1:15" x14ac:dyDescent="0.25">
      <c r="B299" s="111">
        <v>92924</v>
      </c>
      <c r="C299" s="112" t="s">
        <v>182</v>
      </c>
      <c r="N299" s="109" t="s">
        <v>1162</v>
      </c>
      <c r="O299" s="109" t="s">
        <v>941</v>
      </c>
    </row>
    <row r="300" spans="1:15" x14ac:dyDescent="0.25">
      <c r="B300" s="111">
        <v>92925</v>
      </c>
      <c r="C300" s="112" t="s">
        <v>183</v>
      </c>
      <c r="N300" s="109" t="s">
        <v>1163</v>
      </c>
      <c r="O300" s="109" t="s">
        <v>942</v>
      </c>
    </row>
    <row r="301" spans="1:15" x14ac:dyDescent="0.25">
      <c r="B301" s="111">
        <v>92928</v>
      </c>
      <c r="C301" s="112" t="s">
        <v>184</v>
      </c>
      <c r="N301" s="109" t="s">
        <v>1164</v>
      </c>
      <c r="O301" s="109" t="s">
        <v>943</v>
      </c>
    </row>
    <row r="302" spans="1:15" x14ac:dyDescent="0.25">
      <c r="B302" s="111">
        <v>92929</v>
      </c>
      <c r="C302" s="112" t="s">
        <v>185</v>
      </c>
      <c r="N302" s="109" t="s">
        <v>1165</v>
      </c>
      <c r="O302" s="109" t="s">
        <v>944</v>
      </c>
    </row>
    <row r="303" spans="1:15" x14ac:dyDescent="0.25">
      <c r="B303" s="111">
        <v>92933</v>
      </c>
      <c r="C303" s="112" t="s">
        <v>186</v>
      </c>
      <c r="N303" s="109" t="s">
        <v>1166</v>
      </c>
      <c r="O303" s="109" t="s">
        <v>945</v>
      </c>
    </row>
    <row r="304" spans="1:15" x14ac:dyDescent="0.25">
      <c r="B304" s="111">
        <v>92934</v>
      </c>
      <c r="C304" s="112" t="s">
        <v>183</v>
      </c>
      <c r="N304" s="109" t="s">
        <v>1167</v>
      </c>
      <c r="O304" s="109" t="s">
        <v>940</v>
      </c>
    </row>
    <row r="305" spans="2:15" x14ac:dyDescent="0.25">
      <c r="B305" s="111">
        <v>92937</v>
      </c>
      <c r="C305" s="112" t="s">
        <v>187</v>
      </c>
      <c r="N305" s="109" t="s">
        <v>1168</v>
      </c>
      <c r="O305" s="109" t="s">
        <v>946</v>
      </c>
    </row>
    <row r="306" spans="2:15" x14ac:dyDescent="0.25">
      <c r="B306" s="111">
        <v>92938</v>
      </c>
      <c r="C306" s="112" t="s">
        <v>188</v>
      </c>
      <c r="N306" s="109" t="s">
        <v>1169</v>
      </c>
      <c r="O306" s="109" t="s">
        <v>942</v>
      </c>
    </row>
    <row r="307" spans="2:15" x14ac:dyDescent="0.25">
      <c r="B307" s="111">
        <v>92941</v>
      </c>
      <c r="C307" s="112" t="s">
        <v>189</v>
      </c>
      <c r="N307" s="109" t="s">
        <v>1170</v>
      </c>
      <c r="O307" s="109" t="s">
        <v>947</v>
      </c>
    </row>
    <row r="308" spans="2:15" x14ac:dyDescent="0.25">
      <c r="B308" s="111">
        <v>92943</v>
      </c>
      <c r="C308" s="112" t="s">
        <v>190</v>
      </c>
      <c r="N308" s="109" t="s">
        <v>1171</v>
      </c>
      <c r="O308" s="109" t="s">
        <v>948</v>
      </c>
    </row>
    <row r="309" spans="2:15" x14ac:dyDescent="0.25">
      <c r="B309" s="111">
        <v>92944</v>
      </c>
      <c r="C309" s="112" t="s">
        <v>191</v>
      </c>
      <c r="N309" s="109" t="s">
        <v>1172</v>
      </c>
      <c r="O309" s="109" t="s">
        <v>949</v>
      </c>
    </row>
    <row r="310" spans="2:15" x14ac:dyDescent="0.25">
      <c r="B310" s="113">
        <v>92973</v>
      </c>
      <c r="C310" s="114" t="s">
        <v>192</v>
      </c>
      <c r="N310" s="109" t="s">
        <v>1173</v>
      </c>
      <c r="O310" s="109" t="s">
        <v>950</v>
      </c>
    </row>
    <row r="311" spans="2:15" x14ac:dyDescent="0.25">
      <c r="B311" s="111">
        <v>92975</v>
      </c>
      <c r="C311" s="108" t="s">
        <v>193</v>
      </c>
      <c r="N311" s="109" t="s">
        <v>1174</v>
      </c>
      <c r="O311" s="109" t="s">
        <v>951</v>
      </c>
    </row>
    <row r="312" spans="2:15" x14ac:dyDescent="0.25">
      <c r="B312" s="115">
        <v>92977</v>
      </c>
      <c r="C312" s="116" t="s">
        <v>194</v>
      </c>
      <c r="N312" s="109" t="s">
        <v>1175</v>
      </c>
      <c r="O312" s="109" t="s">
        <v>952</v>
      </c>
    </row>
    <row r="313" spans="2:15" x14ac:dyDescent="0.25">
      <c r="B313" s="111">
        <v>92980</v>
      </c>
      <c r="C313" s="108" t="s">
        <v>195</v>
      </c>
      <c r="N313" s="109" t="s">
        <v>1176</v>
      </c>
      <c r="O313" s="109" t="s">
        <v>953</v>
      </c>
    </row>
    <row r="314" spans="2:15" x14ac:dyDescent="0.25">
      <c r="B314" s="111">
        <v>92982</v>
      </c>
      <c r="C314" s="108" t="s">
        <v>196</v>
      </c>
      <c r="N314" s="109" t="s">
        <v>1177</v>
      </c>
      <c r="O314" s="109" t="s">
        <v>954</v>
      </c>
    </row>
    <row r="315" spans="2:15" x14ac:dyDescent="0.25">
      <c r="B315" s="111" t="s">
        <v>124</v>
      </c>
      <c r="C315" s="108" t="s">
        <v>197</v>
      </c>
      <c r="N315" s="109" t="s">
        <v>1178</v>
      </c>
      <c r="O315" s="109" t="s">
        <v>955</v>
      </c>
    </row>
    <row r="316" spans="2:15" x14ac:dyDescent="0.25">
      <c r="B316" s="111" t="s">
        <v>125</v>
      </c>
      <c r="C316" s="108" t="s">
        <v>198</v>
      </c>
      <c r="N316" s="109" t="s">
        <v>1179</v>
      </c>
      <c r="O316" s="109" t="s">
        <v>956</v>
      </c>
    </row>
    <row r="317" spans="2:15" x14ac:dyDescent="0.25">
      <c r="B317" s="111" t="s">
        <v>126</v>
      </c>
      <c r="C317" s="108" t="s">
        <v>199</v>
      </c>
      <c r="N317" s="109" t="s">
        <v>1180</v>
      </c>
      <c r="O317" s="109" t="s">
        <v>957</v>
      </c>
    </row>
    <row r="318" spans="2:15" x14ac:dyDescent="0.25">
      <c r="B318" s="111" t="s">
        <v>127</v>
      </c>
      <c r="C318" s="108" t="s">
        <v>200</v>
      </c>
      <c r="N318" s="109" t="s">
        <v>1181</v>
      </c>
      <c r="O318" s="109" t="s">
        <v>958</v>
      </c>
    </row>
    <row r="319" spans="2:15" x14ac:dyDescent="0.25">
      <c r="B319" s="111" t="s">
        <v>128</v>
      </c>
      <c r="C319" s="108" t="s">
        <v>201</v>
      </c>
      <c r="N319" s="109" t="s">
        <v>1182</v>
      </c>
      <c r="O319" s="109" t="s">
        <v>959</v>
      </c>
    </row>
    <row r="320" spans="2:15" x14ac:dyDescent="0.25">
      <c r="B320" s="104" t="s">
        <v>129</v>
      </c>
      <c r="C320" s="104" t="s">
        <v>202</v>
      </c>
      <c r="N320" s="109" t="s">
        <v>1183</v>
      </c>
      <c r="O320" s="109" t="s">
        <v>960</v>
      </c>
    </row>
    <row r="321" spans="2:15" x14ac:dyDescent="0.25">
      <c r="B321" s="104" t="s">
        <v>130</v>
      </c>
      <c r="C321" s="104" t="s">
        <v>203</v>
      </c>
      <c r="N321" s="109" t="s">
        <v>1025</v>
      </c>
      <c r="O321" s="109" t="s">
        <v>808</v>
      </c>
    </row>
    <row r="322" spans="2:15" x14ac:dyDescent="0.25">
      <c r="B322" s="104" t="s">
        <v>131</v>
      </c>
      <c r="C322" s="104" t="s">
        <v>204</v>
      </c>
      <c r="N322" s="109" t="s">
        <v>1026</v>
      </c>
      <c r="O322" s="109" t="s">
        <v>809</v>
      </c>
    </row>
    <row r="323" spans="2:15" x14ac:dyDescent="0.25">
      <c r="B323" s="104" t="s">
        <v>132</v>
      </c>
      <c r="C323" s="104" t="s">
        <v>205</v>
      </c>
      <c r="N323" s="109" t="s">
        <v>1027</v>
      </c>
      <c r="O323" s="109" t="s">
        <v>810</v>
      </c>
    </row>
    <row r="324" spans="2:15" x14ac:dyDescent="0.25">
      <c r="B324" s="104">
        <v>92983</v>
      </c>
      <c r="C324" s="104" t="s">
        <v>206</v>
      </c>
      <c r="N324" s="109" t="s">
        <v>1028</v>
      </c>
      <c r="O324" s="109" t="s">
        <v>811</v>
      </c>
    </row>
    <row r="325" spans="2:15" x14ac:dyDescent="0.25">
      <c r="B325" s="104">
        <v>92997</v>
      </c>
      <c r="C325" s="104" t="s">
        <v>207</v>
      </c>
      <c r="N325" s="109" t="s">
        <v>1029</v>
      </c>
      <c r="O325" s="109" t="s">
        <v>812</v>
      </c>
    </row>
    <row r="326" spans="2:15" x14ac:dyDescent="0.25">
      <c r="B326" s="104" t="s">
        <v>133</v>
      </c>
      <c r="C326" s="104" t="s">
        <v>208</v>
      </c>
      <c r="N326" s="109" t="s">
        <v>1184</v>
      </c>
      <c r="O326" s="109" t="s">
        <v>961</v>
      </c>
    </row>
    <row r="327" spans="2:15" x14ac:dyDescent="0.25">
      <c r="N327" s="109" t="s">
        <v>1030</v>
      </c>
      <c r="O327" s="109" t="s">
        <v>813</v>
      </c>
    </row>
    <row r="328" spans="2:15" x14ac:dyDescent="0.25">
      <c r="N328" s="109" t="s">
        <v>1031</v>
      </c>
      <c r="O328" s="109" t="s">
        <v>814</v>
      </c>
    </row>
    <row r="329" spans="2:15" x14ac:dyDescent="0.25">
      <c r="N329" s="109" t="s">
        <v>1032</v>
      </c>
      <c r="O329" s="109" t="s">
        <v>815</v>
      </c>
    </row>
    <row r="330" spans="2:15" x14ac:dyDescent="0.25">
      <c r="N330" s="109" t="s">
        <v>1033</v>
      </c>
      <c r="O330" s="109" t="s">
        <v>816</v>
      </c>
    </row>
    <row r="331" spans="2:15" x14ac:dyDescent="0.25">
      <c r="N331" s="109" t="s">
        <v>1034</v>
      </c>
      <c r="O331" s="109" t="s">
        <v>817</v>
      </c>
    </row>
  </sheetData>
  <hyperlinks>
    <hyperlink ref="O30" r:id="rId1" display="http://www.icd10data.com/Convert/36.19" xr:uid="{A1977C74-611B-4491-A70D-C46C2C6F74A4}"/>
  </hyperlinks>
  <pageMargins left="0.7" right="0.7" top="0.75" bottom="0.75" header="0.3" footer="0.3"/>
  <pageSetup scale="64" orientation="portrait" r:id="rId2"/>
  <colBreaks count="2" manualBreakCount="2">
    <brk id="6" max="330" man="1"/>
    <brk id="12" max="3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IP PCI</vt:lpstr>
      <vt:lpstr>IP CC</vt:lpstr>
      <vt:lpstr>OHS</vt:lpstr>
      <vt:lpstr>Rpt450_all PCIs</vt:lpstr>
      <vt:lpstr>ICD &amp; CPT Codes</vt:lpstr>
      <vt:lpstr>'ICD &amp; CPT Codes'!Print_Area</vt:lpstr>
      <vt:lpstr>'IP PCI'!Print_Area</vt:lpstr>
    </vt:vector>
  </TitlesOfParts>
  <Company>OHCA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Micheal Sabados</dc:creator>
  <cp:lastModifiedBy>Armah, Olga</cp:lastModifiedBy>
  <cp:lastPrinted>2022-01-04T16:55:33Z</cp:lastPrinted>
  <dcterms:created xsi:type="dcterms:W3CDTF">2007-08-27T16:26:23Z</dcterms:created>
  <dcterms:modified xsi:type="dcterms:W3CDTF">2022-01-04T16:56:56Z</dcterms:modified>
</cp:coreProperties>
</file>