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Report17A!$A$13:$C$336</definedName>
    <definedName name="_xlnm.Print_Area" localSheetId="8">Report17B!$A$10:$F$171</definedName>
    <definedName name="_xlnm.Print_Area" localSheetId="9">Report18!$A$9:$C$41</definedName>
    <definedName name="_xlnm.Print_Area" localSheetId="10">Report19!$A$11:$F$31</definedName>
    <definedName name="_xlnm.Print_Area" localSheetId="11">Report19B!$A$11:$F$31</definedName>
    <definedName name="_xlnm.Print_Area" localSheetId="0">Report20!$A$11:$C$708</definedName>
    <definedName name="_xlnm.Print_Area" localSheetId="12">Report21!$A$11:$E$192</definedName>
    <definedName name="_xlnm.Print_Area" localSheetId="13">Report22!$A$11:$C$20</definedName>
    <definedName name="_xlnm.Print_Area" localSheetId="14">Report23!$A$9:$F$59</definedName>
    <definedName name="_xlnm.Print_Area" localSheetId="1">Report5!$A$10:$D$352</definedName>
    <definedName name="_xlnm.Print_Area" localSheetId="2">Report6!$A$10:$E$339</definedName>
    <definedName name="_xlnm.Print_Area" localSheetId="3">Report6A!$A$10:$F$357</definedName>
    <definedName name="_xlnm.Print_Area" localSheetId="4">Report7!$A$10:$D$183</definedName>
    <definedName name="_xlnm.Print_Area" localSheetId="5">Report8!$A$10:$D$184</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E55" i="18"/>
  <c r="F55" i="18" s="1"/>
  <c r="F54" i="18"/>
  <c r="E54" i="18"/>
  <c r="E53" i="18"/>
  <c r="F53" i="18" s="1"/>
  <c r="D51" i="18"/>
  <c r="C51" i="18"/>
  <c r="E50" i="18"/>
  <c r="F50" i="18" s="1"/>
  <c r="F49" i="18"/>
  <c r="E49" i="18"/>
  <c r="E48" i="18"/>
  <c r="E51" i="18" s="1"/>
  <c r="F51" i="18" s="1"/>
  <c r="D45" i="18"/>
  <c r="E45" i="18" s="1"/>
  <c r="F45" i="18" s="1"/>
  <c r="D46" i="18"/>
  <c r="E46" i="18"/>
  <c r="F46" i="18" s="1"/>
  <c r="C45" i="18"/>
  <c r="C46" i="18"/>
  <c r="F44" i="18"/>
  <c r="E44" i="18"/>
  <c r="D42" i="18"/>
  <c r="C42" i="18"/>
  <c r="E42" i="18" s="1"/>
  <c r="E41" i="18"/>
  <c r="F41" i="18" s="1"/>
  <c r="F39" i="18"/>
  <c r="E39" i="18"/>
  <c r="E38" i="18"/>
  <c r="F38" i="18" s="1"/>
  <c r="E30" i="18"/>
  <c r="F30" i="18" s="1"/>
  <c r="E29" i="18"/>
  <c r="F29" i="18" s="1"/>
  <c r="F28" i="18"/>
  <c r="E28" i="18"/>
  <c r="E27" i="18"/>
  <c r="F27" i="18" s="1"/>
  <c r="D25" i="18"/>
  <c r="C25" i="18"/>
  <c r="F25" i="18" s="1"/>
  <c r="E24" i="18"/>
  <c r="F24" i="18" s="1"/>
  <c r="F23" i="18"/>
  <c r="E23" i="18"/>
  <c r="E22" i="18"/>
  <c r="F22" i="18" s="1"/>
  <c r="E25" i="18"/>
  <c r="D19" i="18"/>
  <c r="D20" i="18"/>
  <c r="C19" i="18"/>
  <c r="C20" i="18" s="1"/>
  <c r="E18" i="18"/>
  <c r="F18" i="18" s="1"/>
  <c r="D16" i="18"/>
  <c r="E16" i="18" s="1"/>
  <c r="C16" i="18"/>
  <c r="F16" i="18" s="1"/>
  <c r="F15" i="18"/>
  <c r="E15" i="18"/>
  <c r="E13" i="18"/>
  <c r="F13" i="18" s="1"/>
  <c r="F12" i="18"/>
  <c r="E12" i="18"/>
  <c r="E181" i="16"/>
  <c r="E180" i="16"/>
  <c r="E177" i="16"/>
  <c r="E176" i="16"/>
  <c r="E173" i="16"/>
  <c r="E172" i="16"/>
  <c r="E169" i="16"/>
  <c r="E168" i="16"/>
  <c r="E165" i="16"/>
  <c r="E164" i="16"/>
  <c r="E161" i="16"/>
  <c r="E160" i="16"/>
  <c r="E157" i="16"/>
  <c r="E156" i="16"/>
  <c r="E153" i="16"/>
  <c r="E152" i="16"/>
  <c r="E149" i="16"/>
  <c r="E148" i="16"/>
  <c r="E145" i="16"/>
  <c r="E144" i="16"/>
  <c r="E141" i="16"/>
  <c r="E140" i="16"/>
  <c r="E137" i="16"/>
  <c r="E136" i="16"/>
  <c r="E133" i="16"/>
  <c r="E132" i="16"/>
  <c r="E129" i="16"/>
  <c r="E128" i="16"/>
  <c r="E125" i="16"/>
  <c r="E124" i="16"/>
  <c r="E121" i="16"/>
  <c r="E120" i="16"/>
  <c r="E117" i="16"/>
  <c r="E116" i="16"/>
  <c r="E113" i="16"/>
  <c r="E112" i="16"/>
  <c r="E109" i="16"/>
  <c r="E108" i="16"/>
  <c r="E105" i="16"/>
  <c r="E104" i="16"/>
  <c r="E101" i="16"/>
  <c r="E100" i="16"/>
  <c r="E97" i="16"/>
  <c r="E96" i="16"/>
  <c r="E93" i="16"/>
  <c r="E92" i="16"/>
  <c r="E89" i="16"/>
  <c r="E88" i="16"/>
  <c r="E85" i="16"/>
  <c r="E84" i="16"/>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171" i="12"/>
  <c r="E171" i="12"/>
  <c r="D171" i="12"/>
  <c r="C171" i="12"/>
  <c r="C336" i="11"/>
  <c r="F36" i="10"/>
  <c r="E36" i="10"/>
  <c r="D35" i="10"/>
  <c r="E35" i="10"/>
  <c r="C35" i="10"/>
  <c r="F35" i="10" s="1"/>
  <c r="F34" i="10"/>
  <c r="E34" i="10"/>
  <c r="F33" i="10"/>
  <c r="E33" i="10"/>
  <c r="F32" i="10"/>
  <c r="E32" i="10"/>
  <c r="F31" i="10"/>
  <c r="E31" i="10"/>
  <c r="F30" i="10"/>
  <c r="E30" i="10"/>
  <c r="E27" i="10"/>
  <c r="F27" i="10" s="1"/>
  <c r="D26" i="10"/>
  <c r="C26" i="10"/>
  <c r="E26" i="10" s="1"/>
  <c r="F26" i="10" s="1"/>
  <c r="F25" i="10"/>
  <c r="E25" i="10"/>
  <c r="E24" i="10"/>
  <c r="F24" i="10" s="1"/>
  <c r="E23" i="10"/>
  <c r="F23" i="10" s="1"/>
  <c r="F22" i="10"/>
  <c r="E22" i="10"/>
  <c r="E21" i="10"/>
  <c r="F21" i="10" s="1"/>
  <c r="F18" i="10"/>
  <c r="E18" i="10"/>
  <c r="D17" i="10"/>
  <c r="E17" i="10"/>
  <c r="C17" i="10"/>
  <c r="F17" i="10" s="1"/>
  <c r="F16" i="10"/>
  <c r="E16" i="10"/>
  <c r="F15" i="10"/>
  <c r="E15" i="10"/>
  <c r="F14" i="10"/>
  <c r="E14" i="10"/>
  <c r="F13" i="10"/>
  <c r="E13" i="10"/>
  <c r="F12" i="10"/>
  <c r="E12" i="10"/>
  <c r="C161" i="9"/>
  <c r="C183" i="9" s="1"/>
  <c r="C183" i="8"/>
  <c r="F314" i="7"/>
  <c r="F336" i="7" s="1"/>
  <c r="F293" i="7"/>
  <c r="F280" i="7"/>
  <c r="F275" i="7"/>
  <c r="F255" i="7"/>
  <c r="F242" i="7"/>
  <c r="F231" i="7"/>
  <c r="F221" i="7"/>
  <c r="F216" i="7"/>
  <c r="F186" i="7"/>
  <c r="F174" i="7"/>
  <c r="F161" i="7"/>
  <c r="F131" i="7"/>
  <c r="F119" i="7"/>
  <c r="F106" i="7"/>
  <c r="F82" i="7"/>
  <c r="F69" i="7"/>
  <c r="F61" i="7"/>
  <c r="F39" i="7"/>
  <c r="F35" i="7"/>
  <c r="F23" i="7"/>
  <c r="E337" i="6"/>
  <c r="E339" i="6" s="1"/>
  <c r="E332" i="6"/>
  <c r="E327" i="6"/>
  <c r="E322" i="6"/>
  <c r="E317" i="6"/>
  <c r="E312" i="6"/>
  <c r="E301" i="6"/>
  <c r="E296" i="6"/>
  <c r="E287" i="6"/>
  <c r="E282" i="6"/>
  <c r="E272" i="6"/>
  <c r="E258" i="6"/>
  <c r="E253" i="6"/>
  <c r="E242" i="6"/>
  <c r="E233" i="6"/>
  <c r="E228" i="6"/>
  <c r="E217" i="6"/>
  <c r="E212" i="6"/>
  <c r="E207" i="6"/>
  <c r="E196" i="6"/>
  <c r="E191" i="6"/>
  <c r="E186" i="6"/>
  <c r="E181" i="6"/>
  <c r="E167" i="6"/>
  <c r="E159" i="6"/>
  <c r="E153" i="6"/>
  <c r="E136" i="6"/>
  <c r="E131" i="6"/>
  <c r="E126" i="6"/>
  <c r="E118" i="6"/>
  <c r="E104" i="6"/>
  <c r="E99" i="6"/>
  <c r="E90" i="6"/>
  <c r="E85" i="6"/>
  <c r="E80" i="6"/>
  <c r="E66" i="6"/>
  <c r="E61" i="6"/>
  <c r="E56" i="6"/>
  <c r="E40" i="6"/>
  <c r="E35" i="6"/>
  <c r="E30" i="6"/>
  <c r="E25" i="6"/>
  <c r="E20" i="6"/>
  <c r="D348" i="5"/>
  <c r="D345" i="5"/>
  <c r="D337" i="5"/>
  <c r="D329" i="5"/>
  <c r="D321" i="5"/>
  <c r="D313" i="5"/>
  <c r="D305" i="5"/>
  <c r="D297" i="5"/>
  <c r="D289" i="5"/>
  <c r="D281" i="5"/>
  <c r="D273" i="5"/>
  <c r="D347" i="5" s="1"/>
  <c r="D349" i="5" s="1"/>
  <c r="D265" i="5"/>
  <c r="D257" i="5"/>
  <c r="D249" i="5"/>
  <c r="D241" i="5"/>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E19" i="18"/>
  <c r="F19" i="18" s="1"/>
  <c r="F20" i="18" l="1"/>
  <c r="E20" i="18"/>
  <c r="F48" i="18"/>
  <c r="F42" i="18"/>
</calcChain>
</file>

<file path=xl/sharedStrings.xml><?xml version="1.0" encoding="utf-8"?>
<sst xmlns="http://schemas.openxmlformats.org/spreadsheetml/2006/main" count="4959" uniqueCount="1198">
  <si>
    <t>HARTFORD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</si>
  <si>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</si>
  <si>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</si>
  <si>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</si>
  <si>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</si>
  <si>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</si>
  <si>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</si>
  <si>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</si>
  <si>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</si>
  <si>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</si>
  <si>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HARTFORD HEALTH CARE CORPORATION</t>
  </si>
  <si>
    <t>Affiliate Description</t>
  </si>
  <si>
    <t>PARENT CORPORATION</t>
  </si>
  <si>
    <t xml:space="preserve">Affiliate type of service </t>
  </si>
  <si>
    <t>Parent Corporation</t>
  </si>
  <si>
    <t>Tax Status</t>
  </si>
  <si>
    <t>Not for Profit</t>
  </si>
  <si>
    <t>Street Address</t>
  </si>
  <si>
    <t>One State Street, Suite 19</t>
  </si>
  <si>
    <t xml:space="preserve">Town </t>
  </si>
  <si>
    <t>Hartford</t>
  </si>
  <si>
    <t>State</t>
  </si>
  <si>
    <t>Connecticut</t>
  </si>
  <si>
    <t>Zip Code</t>
  </si>
  <si>
    <t xml:space="preserve">06103 - </t>
  </si>
  <si>
    <t>CEO Name</t>
  </si>
  <si>
    <t>Elliot Joseph</t>
  </si>
  <si>
    <t>CEO Title</t>
  </si>
  <si>
    <t>President &amp; CEO</t>
  </si>
  <si>
    <t>CT Agent Name</t>
  </si>
  <si>
    <t>Winship Service Corporation</t>
  </si>
  <si>
    <t>CT Agent Company</t>
  </si>
  <si>
    <t>CT Agent Company Street Address</t>
  </si>
  <si>
    <t>One Constitution Plaza</t>
  </si>
  <si>
    <t xml:space="preserve">CT Agent Town </t>
  </si>
  <si>
    <t>CT Agent State</t>
  </si>
  <si>
    <t>CT Agent Zip Code</t>
  </si>
  <si>
    <t>06103 - 1919</t>
  </si>
  <si>
    <t xml:space="preserve">B.      </t>
  </si>
  <si>
    <t>BACKUS CORPORATION</t>
  </si>
  <si>
    <t>Parent Corporation for The William W Backus Hospital - Purpose is to promote and further the welfare, prgrams &amp; activities for the hospital or other affiiates where applicable</t>
  </si>
  <si>
    <t>326 Washington St</t>
  </si>
  <si>
    <t>Norwich</t>
  </si>
  <si>
    <t xml:space="preserve">06360 - </t>
  </si>
  <si>
    <t>Bimal Patel</t>
  </si>
  <si>
    <t>Backus Hospital</t>
  </si>
  <si>
    <t xml:space="preserve">C.      </t>
  </si>
  <si>
    <t>BACKUS MEDICAL CENTER CONDOMINIUM ASSOCIATION, INC</t>
  </si>
  <si>
    <t>An air rights condominium association organized to manage the physician occupied portion of the hopsital owned medical office building</t>
  </si>
  <si>
    <t>Real Estate</t>
  </si>
  <si>
    <t>For Profit</t>
  </si>
  <si>
    <t>330 Washington St</t>
  </si>
  <si>
    <t>Daniel E Lohr</t>
  </si>
  <si>
    <t>President</t>
  </si>
  <si>
    <t xml:space="preserve">Norwich </t>
  </si>
  <si>
    <t xml:space="preserve">D.      </t>
  </si>
  <si>
    <t>BACKUS PHYSICIAN SERVICES, LLC</t>
  </si>
  <si>
    <t>Provide medical and surgical physician services, is a subsidieary of CONNCARE, INC</t>
  </si>
  <si>
    <t>Physicians Services</t>
  </si>
  <si>
    <t>112 Lafayette Street</t>
  </si>
  <si>
    <t>Jeffrey Flaks</t>
  </si>
  <si>
    <t>Chair</t>
  </si>
  <si>
    <t>CONNCare, Inc</t>
  </si>
  <si>
    <t xml:space="preserve">E.      </t>
  </si>
  <si>
    <t>CENCONN SERVICES, INC.</t>
  </si>
  <si>
    <t>The corporation performs various functions that support the other affiliates. 100% owned by The Hospital of Central CT</t>
  </si>
  <si>
    <t>Affilate Support Services</t>
  </si>
  <si>
    <t>100 Grand Street</t>
  </si>
  <si>
    <t>New Britain</t>
  </si>
  <si>
    <t xml:space="preserve">06050 - </t>
  </si>
  <si>
    <t>Lucille Janatka</t>
  </si>
  <si>
    <t>Elizabeth Schlaff, Esq</t>
  </si>
  <si>
    <t>The Hospital of Central CT</t>
  </si>
  <si>
    <t xml:space="preserve">F.      </t>
  </si>
  <si>
    <t>CLINICAL LABORATORY PARTNERS, LLC</t>
  </si>
  <si>
    <t>LAB</t>
  </si>
  <si>
    <t>Lab</t>
  </si>
  <si>
    <t>129 Patricia Genova Drive</t>
  </si>
  <si>
    <t>Newington</t>
  </si>
  <si>
    <t xml:space="preserve">06111 - </t>
  </si>
  <si>
    <t>James Fantus</t>
  </si>
  <si>
    <t xml:space="preserve">G.      </t>
  </si>
  <si>
    <t>COMMUNITY MEDICAL PARTNERS, INC</t>
  </si>
  <si>
    <t xml:space="preserve">Provide professional medical services to the patients of affilaites of Backus Corporation and to other individuals in areas and communities served by teh corporation </t>
  </si>
  <si>
    <t>James G Watkins, Jr</t>
  </si>
  <si>
    <t>CEO</t>
  </si>
  <si>
    <t>James G Watkins Jr</t>
  </si>
  <si>
    <t xml:space="preserve">H.      </t>
  </si>
  <si>
    <t>CONNCARE, INC</t>
  </si>
  <si>
    <t>Subisdiary of Backus Health Care Inc - Purpose to provide occupational health services to employers and their employees</t>
  </si>
  <si>
    <t>Occupational Heath</t>
  </si>
  <si>
    <t>President and CEO</t>
  </si>
  <si>
    <t>Wiggins &amp; Dana</t>
  </si>
  <si>
    <t>Melinda A Agsten, Esq</t>
  </si>
  <si>
    <t>One Century Tower</t>
  </si>
  <si>
    <t>New Haven</t>
  </si>
  <si>
    <t xml:space="preserve">06510 - </t>
  </si>
  <si>
    <t xml:space="preserve">I.      </t>
  </si>
  <si>
    <t>H.H.M.O.B. CORPORATION</t>
  </si>
  <si>
    <t>REAL ESTATE</t>
  </si>
  <si>
    <t>80 Seymour Street</t>
  </si>
  <si>
    <t xml:space="preserve">06102 - </t>
  </si>
  <si>
    <t xml:space="preserve">J.      </t>
  </si>
  <si>
    <t>HARTFORD - MIDDLESEX CLINICAL SYSTEM LLC</t>
  </si>
  <si>
    <t>A LIMITED LIABILITY CORPORATION IN FURTHERANCE OF THE CHARITABLE PURPOSES OF HARTFORD HOSPITAL, MIDDLESEX HOSPITAL AND THEIR RESPECTIVE HEALTHCARE DELIVERY SYSTEMS.</t>
  </si>
  <si>
    <t>Arthur McDowell, M.D.</t>
  </si>
  <si>
    <t>Chairman</t>
  </si>
  <si>
    <t xml:space="preserve">K.      </t>
  </si>
  <si>
    <t>HARTFORD HEALTHCARE ACCOUNTABLE CARE ORGANIZATION, INC</t>
  </si>
  <si>
    <t>To operate as an ACO comprised of provider and supplier participants who are committed to working together to manage and coordinate care for Medicare beneficiaries with the goal of improving quality and reducing unnecessary services.</t>
  </si>
  <si>
    <t>Accountable Care Organization</t>
  </si>
  <si>
    <t>James P. Cardon, MD</t>
  </si>
  <si>
    <t xml:space="preserve">L.      </t>
  </si>
  <si>
    <t>HARTFORD HEALTHCARE AT HOME, INC.</t>
  </si>
  <si>
    <t>PROVIDE, PLAN AND DEVELOP A CONTINUUM OF HOME CARE AND COMMUNITY HEALTH SERVICES.</t>
  </si>
  <si>
    <t>Home Health/VNAs</t>
  </si>
  <si>
    <t>103 Woodland Street</t>
  </si>
  <si>
    <t xml:space="preserve">06105 - </t>
  </si>
  <si>
    <t>Michael Soccio</t>
  </si>
  <si>
    <t xml:space="preserve">M.      </t>
  </si>
  <si>
    <t>HARTFORD HEALTHCARE ENDOWMENT LLC</t>
  </si>
  <si>
    <t xml:space="preserve">Maintaining and manageing pooled endowment investments for the coporation </t>
  </si>
  <si>
    <t/>
  </si>
  <si>
    <t xml:space="preserve">Hartford </t>
  </si>
  <si>
    <t xml:space="preserve">N.      </t>
  </si>
  <si>
    <t>HARTFORD HEALTHCARE REHABILITATION NETWORK, LLC</t>
  </si>
  <si>
    <t>REHABILITATION SERVICES</t>
  </si>
  <si>
    <t>Rehabilitation Services</t>
  </si>
  <si>
    <t>181 Patricia Genova Drive</t>
  </si>
  <si>
    <t>Rita Parisi</t>
  </si>
  <si>
    <t xml:space="preserve">O.      </t>
  </si>
  <si>
    <t>HARTFORD HEALTHCARE SENIOR SERVICES D/B/A SOUTHINGTON CARE CENTER</t>
  </si>
  <si>
    <t>Long Term Care</t>
  </si>
  <si>
    <t>45 Meriden Avenue</t>
  </si>
  <si>
    <t>Southington</t>
  </si>
  <si>
    <t xml:space="preserve">06489 - </t>
  </si>
  <si>
    <t>William Kowalewski</t>
  </si>
  <si>
    <t>Executive Director</t>
  </si>
  <si>
    <t xml:space="preserve">P.      </t>
  </si>
  <si>
    <t>HATCH HOSPITAL CORPORATION</t>
  </si>
  <si>
    <t>HATCH HOSPITAL IS ON THE CAMPUS, AND PHYSICALLY ATTACHED TO, WINDHAM HOSPITAL. UNDER THE TERMS OF AN OPERATING AGREEMENT BETWEEN PARTIES WINDHAM HOSPITAL OPERATES WITHIN THE PHYSICAL PLANT OWNED BY HATCH HOSPITAL CORPORATION.</t>
  </si>
  <si>
    <t>Outpatient Care</t>
  </si>
  <si>
    <t>112 Mansfield Avenue</t>
  </si>
  <si>
    <t>Willimantic</t>
  </si>
  <si>
    <t xml:space="preserve">06226 - </t>
  </si>
  <si>
    <t>Bimel Patel</t>
  </si>
  <si>
    <t>Hatch Hospital Corp</t>
  </si>
  <si>
    <t xml:space="preserve">Q.      </t>
  </si>
  <si>
    <t>HHC INDEMNITY SERVICES, LIMITED</t>
  </si>
  <si>
    <t xml:space="preserve">Reinsurance  </t>
  </si>
  <si>
    <t>Insurance</t>
  </si>
  <si>
    <t>F.B. Perry Building, 40 Church Street</t>
  </si>
  <si>
    <t>Hamilton</t>
  </si>
  <si>
    <t>Bermuda</t>
  </si>
  <si>
    <t xml:space="preserve"> - </t>
  </si>
  <si>
    <t xml:space="preserve">R.      </t>
  </si>
  <si>
    <t>HHC PHYSICIANCARE INC D/B/A HARTFORD HEALTHCARE MEDICAL GROUP</t>
  </si>
  <si>
    <t>Practice medicine and provide healthcare services to the public as a medical foundation</t>
  </si>
  <si>
    <t>Foundation</t>
  </si>
  <si>
    <t>1290 Silas Deane Highway</t>
  </si>
  <si>
    <t>Wethersfield</t>
  </si>
  <si>
    <t xml:space="preserve">06109 - </t>
  </si>
  <si>
    <t>James Watkins Jr</t>
  </si>
  <si>
    <t xml:space="preserve">S.      </t>
  </si>
  <si>
    <t>IMMEDIATE MEDICAL CARE CENTER, INC.</t>
  </si>
  <si>
    <t>OTHER HEALTH CARE SERVICES - WALK IN PRIMARY CARE CENTERS</t>
  </si>
  <si>
    <t>Other HealthCare Svcs(Specify)</t>
  </si>
  <si>
    <t>400 Washington Street</t>
  </si>
  <si>
    <t>Kent Stahl, M.D.</t>
  </si>
  <si>
    <t xml:space="preserve">T.      </t>
  </si>
  <si>
    <t>INTEGRATED CARE PARTNERS, LLC</t>
  </si>
  <si>
    <t>Clinical integration entity for HHC facilities, employed physicians, and community physician members.</t>
  </si>
  <si>
    <t>Managed Care</t>
  </si>
  <si>
    <t xml:space="preserve">U.      </t>
  </si>
  <si>
    <t>JEFFERSON HOUSE</t>
  </si>
  <si>
    <t>CARE FOR THE AGED</t>
  </si>
  <si>
    <t>Care for the Aged</t>
  </si>
  <si>
    <t>Stuart Markowitz, MD</t>
  </si>
  <si>
    <t xml:space="preserve">V.      </t>
  </si>
  <si>
    <t>MED-EAST ASSOCIATES, LLC</t>
  </si>
  <si>
    <t>This is an urgent care walk in clinic for patients that are not emergent, but who need attention urgently.A 50% ownership is held by Windham Community Memorial Hospital.</t>
  </si>
  <si>
    <t>1703 Main Street</t>
  </si>
  <si>
    <t>David Treiber</t>
  </si>
  <si>
    <t>1125 Main Street</t>
  </si>
  <si>
    <t xml:space="preserve">W.      </t>
  </si>
  <si>
    <t>MEDCONN COLLECTION AGENCY, LLC</t>
  </si>
  <si>
    <t>Taxable Collection Agency in which the Hospital has a 25% partnership</t>
  </si>
  <si>
    <t>Collection Agency</t>
  </si>
  <si>
    <t>2049 Silas Deane Highway</t>
  </si>
  <si>
    <t>Rocky Hill</t>
  </si>
  <si>
    <t xml:space="preserve">06067 - </t>
  </si>
  <si>
    <t>Frank Souto</t>
  </si>
  <si>
    <t>WWB Corporation</t>
  </si>
  <si>
    <t>Daniel E. Lohr, Managing member</t>
  </si>
  <si>
    <t>326 Washington Street</t>
  </si>
  <si>
    <t xml:space="preserve">X.      </t>
  </si>
  <si>
    <t>MERIDEN IMAGING CENTER, INC.</t>
  </si>
  <si>
    <t>IMAGING SERVICES</t>
  </si>
  <si>
    <t>Imaging Services</t>
  </si>
  <si>
    <t>435 Lewis Street</t>
  </si>
  <si>
    <t>Meriden</t>
  </si>
  <si>
    <t xml:space="preserve">06451 - </t>
  </si>
  <si>
    <t>Gary Dee, M.D.</t>
  </si>
  <si>
    <t>Michael Kurs</t>
  </si>
  <si>
    <t>Pullman and Comely</t>
  </si>
  <si>
    <t>One Statehouse Sq.</t>
  </si>
  <si>
    <t xml:space="preserve">Y.      </t>
  </si>
  <si>
    <t>MIDSTATE MEDICAL CENTER</t>
  </si>
  <si>
    <t>HOSPITAL</t>
  </si>
  <si>
    <t>Hospital</t>
  </si>
  <si>
    <t>435 Lewis Ave</t>
  </si>
  <si>
    <t xml:space="preserve">Z.      </t>
  </si>
  <si>
    <t>MIDSTATE MSO, LLC</t>
  </si>
  <si>
    <t>MANAGEMENT SERVICES ORGANIZATION TO SERVICE PHYSICIANS PRACTICES.</t>
  </si>
  <si>
    <t>Managed Services Org. (MSO)</t>
  </si>
  <si>
    <t>435 Lewis Avenue</t>
  </si>
  <si>
    <t xml:space="preserve">AA.      </t>
  </si>
  <si>
    <t>MULBERRY GARDENS OF SOUTHINGTON, LLC</t>
  </si>
  <si>
    <t>58 Mulberry Street</t>
  </si>
  <si>
    <t>Perry Phillips</t>
  </si>
  <si>
    <t xml:space="preserve">AB.      </t>
  </si>
  <si>
    <t>NATCHAUG HOSPITAL</t>
  </si>
  <si>
    <t>MENTAL HEALTH FACILITY</t>
  </si>
  <si>
    <t>Mental Health Facility</t>
  </si>
  <si>
    <t>189 Storrs Road</t>
  </si>
  <si>
    <t>Mansfield Center</t>
  </si>
  <si>
    <t xml:space="preserve">06250 - </t>
  </si>
  <si>
    <t>Stephen Larcen, Ph.D.</t>
  </si>
  <si>
    <t>PWinship Service Corporation</t>
  </si>
  <si>
    <t xml:space="preserve">AC.      </t>
  </si>
  <si>
    <t>OMNI HOME HEALTH SERVICES OF EASTERN CONNECTICUT, LLC D/B/A BACKUS HOME HEALTH CARE</t>
  </si>
  <si>
    <t>Providinghome health care services to Eastern CT</t>
  </si>
  <si>
    <t>12 Case St</t>
  </si>
  <si>
    <t>WWB</t>
  </si>
  <si>
    <t xml:space="preserve">AD.      </t>
  </si>
  <si>
    <t>PRACTICECENTRAL, LLC.</t>
  </si>
  <si>
    <t>Facilitate the adoption of electronic health systems by physician practices in Connecticut for effective data sharing and clinical integration resulting in better coordinated care.</t>
  </si>
  <si>
    <t>85 Seymour Street</t>
  </si>
  <si>
    <t>Kent Stahl, MD</t>
  </si>
  <si>
    <t>Managing Director</t>
  </si>
  <si>
    <t>Winship Services Corporation</t>
  </si>
  <si>
    <t xml:space="preserve">AE.      </t>
  </si>
  <si>
    <t>RUSHFORD CENTER, INC.</t>
  </si>
  <si>
    <t>1250 Silver Street</t>
  </si>
  <si>
    <t>Middletown</t>
  </si>
  <si>
    <t xml:space="preserve">06457 - </t>
  </si>
  <si>
    <t>Richard W. Tomc, Esquire</t>
  </si>
  <si>
    <t>Richard W. Tomc &amp; Associates</t>
  </si>
  <si>
    <t>49 Main Street</t>
  </si>
  <si>
    <t xml:space="preserve">AF.      </t>
  </si>
  <si>
    <t>THE AUXILIARY TO THE WINDHAM COMMUNITY MEMORIAL HOSPITAL, INC</t>
  </si>
  <si>
    <t>Fundraising</t>
  </si>
  <si>
    <t>Fund Raising/Management</t>
  </si>
  <si>
    <t xml:space="preserve">AG.      </t>
  </si>
  <si>
    <t>THE HOSPITAL OF CENTRAL CONNECTICUT</t>
  </si>
  <si>
    <t xml:space="preserve">New Britain </t>
  </si>
  <si>
    <t>President/CEO</t>
  </si>
  <si>
    <t>Elizabeth Schlaff, Esq.</t>
  </si>
  <si>
    <t xml:space="preserve">AH.      </t>
  </si>
  <si>
    <t>THE INSTITUTE OF LIVING</t>
  </si>
  <si>
    <t>Provide support to Hartford Hospital mental health division</t>
  </si>
  <si>
    <t xml:space="preserve">06106 - </t>
  </si>
  <si>
    <t xml:space="preserve">AI.      </t>
  </si>
  <si>
    <t>THE ORCHARDS AT SOUTHINGTON</t>
  </si>
  <si>
    <t>To initiate, develop, operate and maintain senior housing with assisted living services.</t>
  </si>
  <si>
    <t>34 Hobart Street</t>
  </si>
  <si>
    <t xml:space="preserve">Southington </t>
  </si>
  <si>
    <t>Audrey Vinci</t>
  </si>
  <si>
    <t xml:space="preserve">AJ.      </t>
  </si>
  <si>
    <t>THE WILLIAM W BACKUS HOSPITAL</t>
  </si>
  <si>
    <t>Wiggin &amp; Dana</t>
  </si>
  <si>
    <t>Melinda Agsten</t>
  </si>
  <si>
    <t xml:space="preserve">New Haven </t>
  </si>
  <si>
    <t>06508 - 1832</t>
  </si>
  <si>
    <t xml:space="preserve">AK.      </t>
  </si>
  <si>
    <t>VNA HEALTH RESOURCES, INC.</t>
  </si>
  <si>
    <t>HOME HEALTH/VNA, HOMEMAKER SERVICES</t>
  </si>
  <si>
    <t>103 Woodland Street, Shipman</t>
  </si>
  <si>
    <t xml:space="preserve">AL.      </t>
  </si>
  <si>
    <t>WINDHAM COMMUNITY MEMORIAL HOSPITAL, INCORPORATED</t>
  </si>
  <si>
    <t xml:space="preserve">AM.      </t>
  </si>
  <si>
    <t>WINDHAM HEALTH SERVICES, INC.</t>
  </si>
  <si>
    <t>CORPORATE ENTITY FORMED TO INVEST IN NORTHEAST HOME CARE, INC.</t>
  </si>
  <si>
    <t>For Profit Services (Specify)</t>
  </si>
  <si>
    <t xml:space="preserve">AN.      </t>
  </si>
  <si>
    <t>WINDHAM HOSPITAL FOUNDATION, INC.</t>
  </si>
  <si>
    <t>Fundraising for the Hospital</t>
  </si>
  <si>
    <t>Robert Bundy, Ph.D.</t>
  </si>
  <si>
    <t xml:space="preserve">AO.      </t>
  </si>
  <si>
    <t>WINDHAM HOSPITAL-PHYSICIAN HOSPITAL ORGANIZATION, INC.</t>
  </si>
  <si>
    <t>PHYSICIAN HOSPITAL ORGANIZATION</t>
  </si>
  <si>
    <t>Physicians Hospital Org. (PHO)</t>
  </si>
  <si>
    <t>90 Quarry street</t>
  </si>
  <si>
    <t>Robert Bundy MD</t>
  </si>
  <si>
    <t xml:space="preserve">AP.      </t>
  </si>
  <si>
    <t>WINDHAM PROFESSIONAL OFFICE CONDOMINIUM ASSOCIATES, INC.</t>
  </si>
  <si>
    <t>OPERATION OF A PROFESSIONAL OFFICE BUILDING</t>
  </si>
  <si>
    <t>Daniel E. Lohr</t>
  </si>
  <si>
    <t xml:space="preserve">AQ.      </t>
  </si>
  <si>
    <t>WWB CORPORATION</t>
  </si>
  <si>
    <t>OTHER HEALTH CARE SERVICES - ITS PURPOSE IS TO RENDER HEALTH CARE RELATED SERVICES THAT WOULD OTHERWISE BE TAXABLE AS UNRELATED TRADE OR BUSINESS ACTIVITIES IF CONDUCTED BY THE HOSPITAL, OTHER AFFILIATES OR THE PARENT ORGANIZATION.</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</si>
  <si>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</si>
  <si>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</si>
  <si>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</si>
  <si>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</si>
  <si>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</si>
  <si>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</si>
  <si>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</si>
  <si>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</si>
  <si>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</si>
  <si>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</si>
  <si>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</si>
  <si>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</si>
  <si>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</si>
  <si>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</si>
  <si>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</si>
  <si>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</si>
  <si>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</si>
  <si>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</si>
  <si>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</si>
  <si>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</si>
  <si>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</si>
  <si>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</si>
  <si>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</si>
  <si>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</si>
  <si>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</si>
  <si>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</si>
  <si>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</si>
  <si>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</si>
  <si>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</si>
  <si>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</si>
  <si>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</si>
  <si>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</si>
  <si>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</si>
  <si>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</si>
  <si>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</si>
  <si>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</si>
  <si>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</si>
  <si>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</si>
  <si>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</si>
  <si>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</si>
  <si>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</si>
  <si>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</si>
  <si>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</si>
  <si>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</si>
  <si>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</si>
  <si>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</si>
  <si>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</si>
  <si>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AC .</t>
  </si>
  <si>
    <t>AD .</t>
  </si>
  <si>
    <t>AE .</t>
  </si>
  <si>
    <t>AF .</t>
  </si>
  <si>
    <t>AG .</t>
  </si>
  <si>
    <t>AH .</t>
  </si>
  <si>
    <t>AI .</t>
  </si>
  <si>
    <t>AJ .</t>
  </si>
  <si>
    <t>AK .</t>
  </si>
  <si>
    <t>AL .</t>
  </si>
  <si>
    <t>AM .</t>
  </si>
  <si>
    <t>AN .</t>
  </si>
  <si>
    <t>AO .</t>
  </si>
  <si>
    <t>AP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</si>
  <si>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</si>
  <si>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</si>
  <si>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</si>
  <si>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</si>
  <si>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</si>
  <si>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</si>
  <si>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</si>
  <si>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</si>
  <si>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</si>
  <si>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</si>
  <si>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9/30/2014           </t>
  </si>
  <si>
    <t>Personnel Services  </t>
  </si>
  <si>
    <t>09/30/2015</t>
  </si>
  <si>
    <t>Management Contribution  </t>
  </si>
  <si>
    <t>Loan &amp; Intercompany Activity  </t>
  </si>
  <si>
    <t>Payment for Services  </t>
  </si>
  <si>
    <t>Allocation of Bond Debt  </t>
  </si>
  <si>
    <t>Bond Fees  </t>
  </si>
  <si>
    <t>Bond Interest  </t>
  </si>
  <si>
    <t>Ending Unconsolidated Intercompany Balance:</t>
  </si>
  <si>
    <t>9/30/2015  </t>
  </si>
  <si>
    <t>B.</t>
  </si>
  <si>
    <t>Nothing to Report</t>
  </si>
  <si>
    <t>C.</t>
  </si>
  <si>
    <t>D.</t>
  </si>
  <si>
    <t>E.</t>
  </si>
  <si>
    <t>F.</t>
  </si>
  <si>
    <t>Reference Testing  </t>
  </si>
  <si>
    <t>Lab Services  </t>
  </si>
  <si>
    <t>IS Data Services  </t>
  </si>
  <si>
    <t>Rent  </t>
  </si>
  <si>
    <t>DPC Charges  </t>
  </si>
  <si>
    <t>Insurance  </t>
  </si>
  <si>
    <t>Settlement  </t>
  </si>
  <si>
    <t>Bank Fees  </t>
  </si>
  <si>
    <t>Intercompany Accounts Payable  </t>
  </si>
  <si>
    <t>Non-Salary Allocation  </t>
  </si>
  <si>
    <t>G.</t>
  </si>
  <si>
    <t>H.</t>
  </si>
  <si>
    <t>I.</t>
  </si>
  <si>
    <t>Ground Lease  </t>
  </si>
  <si>
    <t>Steam  </t>
  </si>
  <si>
    <t>Bank Fee  </t>
  </si>
  <si>
    <t>Parking Space Rentals  </t>
  </si>
  <si>
    <t>J.</t>
  </si>
  <si>
    <t>K.</t>
  </si>
  <si>
    <t>L.</t>
  </si>
  <si>
    <t>Intercompany AP  </t>
  </si>
  <si>
    <t>M.</t>
  </si>
  <si>
    <t>N.</t>
  </si>
  <si>
    <t>Loan  </t>
  </si>
  <si>
    <t>Professional Services  </t>
  </si>
  <si>
    <t>O.</t>
  </si>
  <si>
    <t>P.</t>
  </si>
  <si>
    <t>Q.</t>
  </si>
  <si>
    <t>R.</t>
  </si>
  <si>
    <t>Dietary Services  </t>
  </si>
  <si>
    <t>Mail Room Services  </t>
  </si>
  <si>
    <t>Misc Expense  </t>
  </si>
  <si>
    <t>Purchased Services  </t>
  </si>
  <si>
    <t>S.</t>
  </si>
  <si>
    <t>T.</t>
  </si>
  <si>
    <t>Non-Salary Allocations  </t>
  </si>
  <si>
    <t>U.</t>
  </si>
  <si>
    <t>Interest  </t>
  </si>
  <si>
    <t>Personnel  </t>
  </si>
  <si>
    <t>Laundry  </t>
  </si>
  <si>
    <t>Funds Transfer  </t>
  </si>
  <si>
    <t>V.</t>
  </si>
  <si>
    <t>W.</t>
  </si>
  <si>
    <t>X.</t>
  </si>
  <si>
    <t>Y.</t>
  </si>
  <si>
    <t>Intercompany A/P  </t>
  </si>
  <si>
    <t>Z.</t>
  </si>
  <si>
    <t>AA.</t>
  </si>
  <si>
    <t>AB.</t>
  </si>
  <si>
    <t>AC.</t>
  </si>
  <si>
    <t>AD.</t>
  </si>
  <si>
    <t>AE.</t>
  </si>
  <si>
    <t>Laundry Services  </t>
  </si>
  <si>
    <t>AF.</t>
  </si>
  <si>
    <t>AG.</t>
  </si>
  <si>
    <t>Library Services  </t>
  </si>
  <si>
    <t>AH.</t>
  </si>
  <si>
    <t>Fund Transfers  </t>
  </si>
  <si>
    <t>AI.</t>
  </si>
  <si>
    <t>AJ.</t>
  </si>
  <si>
    <t>AP  </t>
  </si>
  <si>
    <t>AK.</t>
  </si>
  <si>
    <t>AL.</t>
  </si>
  <si>
    <t>AM.</t>
  </si>
  <si>
    <t>AN.</t>
  </si>
  <si>
    <t>AO.</t>
  </si>
  <si>
    <t>AP.</t>
  </si>
  <si>
    <t>AQ.</t>
  </si>
  <si>
    <t>Grand Total:</t>
  </si>
  <si>
    <t>REPORT 6A - TRANSACTIONS BETWEEN HOSPITAL AFFILIATES OR RELATED CORPORATIONS</t>
  </si>
  <si>
    <t>AFFILIATE TRANSFERRING FUNDS</t>
  </si>
  <si>
    <t>AFFILIATE RECEIVING FUNDS</t>
  </si>
  <si>
    <t>AMOUNT</t>
  </si>
  <si>
    <t>Beginning Unconsolidated Intercompany Balance</t>
  </si>
  <si>
    <t>10/01/2014</t>
  </si>
  <si>
    <t>Loan Advances</t>
  </si>
  <si>
    <t>Rent</t>
  </si>
  <si>
    <t>Intercompany Accounts Payable</t>
  </si>
  <si>
    <t>Equity Transfers</t>
  </si>
  <si>
    <t>Personnel Services</t>
  </si>
  <si>
    <t xml:space="preserve">Total: </t>
  </si>
  <si>
    <t>9/30/2015</t>
  </si>
  <si>
    <t>Management Contribution</t>
  </si>
  <si>
    <t>IS Service allocations</t>
  </si>
  <si>
    <t>Revenue cycle services allocation</t>
  </si>
  <si>
    <t>Loan Payments</t>
  </si>
  <si>
    <t>Workers Compensation</t>
  </si>
  <si>
    <t>Insurance Premiums</t>
  </si>
  <si>
    <t>Parking Space Rentals</t>
  </si>
  <si>
    <t>Lab Services</t>
  </si>
  <si>
    <t>Interest</t>
  </si>
  <si>
    <t>Bond Fees</t>
  </si>
  <si>
    <t>Bond Interest</t>
  </si>
  <si>
    <t>Management Contributions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</si>
  <si>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</si>
  <si>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</si>
  <si>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</si>
  <si>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</si>
  <si>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</si>
  <si>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</si>
  <si>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</si>
  <si>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</si>
  <si>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</si>
  <si>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</si>
  <si>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of Termination Value of Interest Rate Swap</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</si>
  <si>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</si>
  <si>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</si>
  <si>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</si>
  <si>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</si>
  <si>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</si>
  <si>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</si>
  <si>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</si>
  <si>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</si>
  <si>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</si>
  <si>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</si>
  <si>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</si>
  <si>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</si>
  <si>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</si>
  <si>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</si>
  <si>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</si>
  <si>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</si>
  <si>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</si>
  <si>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</si>
  <si>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</si>
  <si>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</si>
  <si>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</si>
  <si>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</si>
  <si>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</si>
  <si>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</si>
  <si>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</si>
  <si>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FB-N HUNGERFORD</t>
  </si>
  <si>
    <t>2</t>
  </si>
  <si>
    <t>FB-BRAINARD CUTLER</t>
  </si>
  <si>
    <t>FB-MRS HITCHCOCK</t>
  </si>
  <si>
    <t>FB-SAM. PRENTICE</t>
  </si>
  <si>
    <t>FB-NATH. WATERMAN</t>
  </si>
  <si>
    <t>3</t>
  </si>
  <si>
    <t>FB-GILBERT RUSSELL</t>
  </si>
  <si>
    <t>4</t>
  </si>
  <si>
    <t>FB-ALICE BENNETT</t>
  </si>
  <si>
    <t>5</t>
  </si>
  <si>
    <t>FB-DANIEL GOODWIN</t>
  </si>
  <si>
    <t>6</t>
  </si>
  <si>
    <t>FB-COTTAGE FND IOL</t>
  </si>
  <si>
    <t>FB-H BIGELOW IOL</t>
  </si>
  <si>
    <t>FB-MCMASTER,M IOL</t>
  </si>
  <si>
    <t>FB-RUSSELL,GII IOL</t>
  </si>
  <si>
    <t>7</t>
  </si>
  <si>
    <t>8</t>
  </si>
  <si>
    <t>FB-JILLSON POTTER</t>
  </si>
  <si>
    <t>9</t>
  </si>
  <si>
    <t>FB-N HUNGERFORD 3</t>
  </si>
  <si>
    <t>10</t>
  </si>
  <si>
    <t>FB-MAR/JOE ENSIGN</t>
  </si>
  <si>
    <t>11</t>
  </si>
  <si>
    <t>FB-JANE TUTTLE</t>
  </si>
  <si>
    <t>12</t>
  </si>
  <si>
    <t>13</t>
  </si>
  <si>
    <t>FB-CHARLES B COOK</t>
  </si>
  <si>
    <t>14</t>
  </si>
  <si>
    <t>FB-FRAN W BRITTON</t>
  </si>
  <si>
    <t>FB-FRED/ALM BROWN</t>
  </si>
  <si>
    <t>15</t>
  </si>
  <si>
    <t>16</t>
  </si>
  <si>
    <t>FB-HILLS FUND</t>
  </si>
  <si>
    <t>17</t>
  </si>
  <si>
    <t>FB-E P HICKMOTT</t>
  </si>
  <si>
    <t>18</t>
  </si>
  <si>
    <t>FB-TERRY SMITH</t>
  </si>
  <si>
    <t>19</t>
  </si>
  <si>
    <t>20</t>
  </si>
  <si>
    <t>21</t>
  </si>
  <si>
    <t>FB-JULIET. MCLEAN</t>
  </si>
  <si>
    <t>FB-LOUISE TERRY</t>
  </si>
  <si>
    <t>22</t>
  </si>
  <si>
    <t>23</t>
  </si>
  <si>
    <t>FB-STATE GRANT</t>
  </si>
  <si>
    <t>24</t>
  </si>
  <si>
    <t>FB-LYM/L BRAINARD</t>
  </si>
  <si>
    <t>25</t>
  </si>
  <si>
    <t>26</t>
  </si>
  <si>
    <t>FB HENRY KOLAKOWS</t>
  </si>
  <si>
    <t>27</t>
  </si>
  <si>
    <t>28</t>
  </si>
  <si>
    <t>FB-M LINC GOODWIN</t>
  </si>
  <si>
    <t>29</t>
  </si>
  <si>
    <t>30</t>
  </si>
  <si>
    <t>31</t>
  </si>
  <si>
    <t>32</t>
  </si>
  <si>
    <t>FB-RV/S GRANBERRY</t>
  </si>
  <si>
    <t>33</t>
  </si>
  <si>
    <t>FB-ANNA FISCHER</t>
  </si>
  <si>
    <t>34</t>
  </si>
  <si>
    <t>35</t>
  </si>
  <si>
    <t>FB-HILY. DRAYTON</t>
  </si>
  <si>
    <t>36</t>
  </si>
  <si>
    <t>37</t>
  </si>
  <si>
    <t>38</t>
  </si>
  <si>
    <t>FB MENTAL HEALTH</t>
  </si>
  <si>
    <t>39</t>
  </si>
  <si>
    <t>FB-EDWARD HOOKER</t>
  </si>
  <si>
    <t>40</t>
  </si>
  <si>
    <t>41</t>
  </si>
  <si>
    <t>FB-MARGARET HALL</t>
  </si>
  <si>
    <t>42</t>
  </si>
  <si>
    <t>43</t>
  </si>
  <si>
    <t>44</t>
  </si>
  <si>
    <t>FB-BARBARA LARSON</t>
  </si>
  <si>
    <t>45</t>
  </si>
  <si>
    <t>FB-T A FARELL</t>
  </si>
  <si>
    <t>46</t>
  </si>
  <si>
    <t>48</t>
  </si>
  <si>
    <t>FB-RJ BALLERSTEIN</t>
  </si>
  <si>
    <t>FB-ALBERTUS HILLS</t>
  </si>
  <si>
    <t>FB-EMILY PEABODY</t>
  </si>
  <si>
    <t>FB-JULIA PIMBER</t>
  </si>
  <si>
    <t>FB-WAHPLES</t>
  </si>
  <si>
    <t>FB-KAT/SOL WILSON</t>
  </si>
  <si>
    <t>49</t>
  </si>
  <si>
    <t>50</t>
  </si>
  <si>
    <t>51</t>
  </si>
  <si>
    <t>52</t>
  </si>
  <si>
    <t>53</t>
  </si>
  <si>
    <t>54</t>
  </si>
  <si>
    <t>55</t>
  </si>
  <si>
    <t>56</t>
  </si>
  <si>
    <t>57</t>
  </si>
  <si>
    <t>58</t>
  </si>
  <si>
    <t>FB-FRANK L WILCOX</t>
  </si>
  <si>
    <t>59</t>
  </si>
  <si>
    <t>60</t>
  </si>
  <si>
    <t>61</t>
  </si>
  <si>
    <t>62</t>
  </si>
  <si>
    <t>63</t>
  </si>
  <si>
    <t>64</t>
  </si>
  <si>
    <t>65</t>
  </si>
  <si>
    <t>FB-CHAS. NORTHAN</t>
  </si>
  <si>
    <t>66</t>
  </si>
  <si>
    <t>FB-CHARLES F POND</t>
  </si>
  <si>
    <t>67</t>
  </si>
  <si>
    <t>68</t>
  </si>
  <si>
    <t>69</t>
  </si>
  <si>
    <t>FB-ELIZA STORRS</t>
  </si>
  <si>
    <t>70</t>
  </si>
  <si>
    <t>71</t>
  </si>
  <si>
    <t>72</t>
  </si>
  <si>
    <t>FB-WELLING CROSBY</t>
  </si>
  <si>
    <t>73</t>
  </si>
  <si>
    <t>74</t>
  </si>
  <si>
    <t>FB-GEORGE A. GAY</t>
  </si>
  <si>
    <t>75</t>
  </si>
  <si>
    <t>76</t>
  </si>
  <si>
    <t>77</t>
  </si>
  <si>
    <t>78</t>
  </si>
  <si>
    <t>79</t>
  </si>
  <si>
    <t>80</t>
  </si>
  <si>
    <t>81</t>
  </si>
  <si>
    <t>FB-CHENEY BROTHER</t>
  </si>
  <si>
    <t>82</t>
  </si>
  <si>
    <t>83</t>
  </si>
  <si>
    <t>84</t>
  </si>
  <si>
    <t>85</t>
  </si>
  <si>
    <t>FB-GORDON RUSSELL</t>
  </si>
  <si>
    <t>FB-RUSSELL,GI IOL</t>
  </si>
  <si>
    <t>FB-BATTEL,J IOL</t>
  </si>
  <si>
    <t>86</t>
  </si>
  <si>
    <t>FB-EUGE. WILLIAMS</t>
  </si>
  <si>
    <t>87</t>
  </si>
  <si>
    <t>88</t>
  </si>
  <si>
    <t>89</t>
  </si>
  <si>
    <t>FB-FREDRICK HILLS</t>
  </si>
  <si>
    <t>90</t>
  </si>
  <si>
    <t>FB-EDWARD DILLON</t>
  </si>
  <si>
    <t>91</t>
  </si>
  <si>
    <t>92</t>
  </si>
  <si>
    <t>FB-LORD,KATE IOL</t>
  </si>
  <si>
    <t>93</t>
  </si>
  <si>
    <t>94</t>
  </si>
  <si>
    <t>FB-JULIA G CLARK</t>
  </si>
  <si>
    <t>95</t>
  </si>
  <si>
    <t>96</t>
  </si>
  <si>
    <t>97</t>
  </si>
  <si>
    <t>98</t>
  </si>
  <si>
    <t>99</t>
  </si>
  <si>
    <t>100</t>
  </si>
  <si>
    <t>101</t>
  </si>
  <si>
    <t>102</t>
  </si>
  <si>
    <t>FB-MILES A TUTTLE</t>
  </si>
  <si>
    <t>103</t>
  </si>
  <si>
    <t>104</t>
  </si>
  <si>
    <t>105</t>
  </si>
  <si>
    <t>106</t>
  </si>
  <si>
    <t>FB-MAR ISHAM CONE</t>
  </si>
  <si>
    <t>FB-N HUNGERFORD 2</t>
  </si>
  <si>
    <t>FB-RICHARD C KOHN</t>
  </si>
  <si>
    <t>107</t>
  </si>
  <si>
    <t>108</t>
  </si>
  <si>
    <t>109</t>
  </si>
  <si>
    <t>110</t>
  </si>
  <si>
    <t>111</t>
  </si>
  <si>
    <t>112</t>
  </si>
  <si>
    <t>113</t>
  </si>
  <si>
    <t>FB-EMMA B LANE</t>
  </si>
  <si>
    <t>114</t>
  </si>
  <si>
    <t>115</t>
  </si>
  <si>
    <t>116</t>
  </si>
  <si>
    <t>117</t>
  </si>
  <si>
    <t>118</t>
  </si>
  <si>
    <t>119</t>
  </si>
  <si>
    <t>FB-WILLIAM MCCRAY</t>
  </si>
  <si>
    <t>120</t>
  </si>
  <si>
    <t>121</t>
  </si>
  <si>
    <t>122</t>
  </si>
  <si>
    <t>123</t>
  </si>
  <si>
    <t>FB-ALICE BREWSTER</t>
  </si>
  <si>
    <t>FB-LUCY B ALLEN</t>
  </si>
  <si>
    <t>FB-CALVIN DAY</t>
  </si>
  <si>
    <t>FB-WILLIAM ELY</t>
  </si>
  <si>
    <t>FB-ELVIRA ROBERTS</t>
  </si>
  <si>
    <t>FB-ELLEN T. SMITH</t>
  </si>
  <si>
    <t>FB-ALICE TAINTOR</t>
  </si>
  <si>
    <t>FB-SARAH R TUTTLE</t>
  </si>
  <si>
    <t>124</t>
  </si>
  <si>
    <t>FB-GERT. THOMPSON</t>
  </si>
  <si>
    <t>125</t>
  </si>
  <si>
    <t>126</t>
  </si>
  <si>
    <t>127</t>
  </si>
  <si>
    <t>128</t>
  </si>
  <si>
    <t>129</t>
  </si>
  <si>
    <t>130</t>
  </si>
  <si>
    <t>131</t>
  </si>
  <si>
    <t>132</t>
  </si>
  <si>
    <t>133</t>
  </si>
  <si>
    <t>FB-HARRIET HALL</t>
  </si>
  <si>
    <t>134</t>
  </si>
  <si>
    <t>135</t>
  </si>
  <si>
    <t>136</t>
  </si>
  <si>
    <t>137</t>
  </si>
  <si>
    <t>138</t>
  </si>
  <si>
    <t>FB-LYMAN,H IOL</t>
  </si>
  <si>
    <t>FB-SHERMAN,E IOL</t>
  </si>
  <si>
    <t>139</t>
  </si>
  <si>
    <t>FB-THOMAS WOOD</t>
  </si>
  <si>
    <t>140</t>
  </si>
  <si>
    <t>141</t>
  </si>
  <si>
    <t>FB-WNCH SMITH EST</t>
  </si>
  <si>
    <t>142</t>
  </si>
  <si>
    <t>FB-RALPH W CUTLER</t>
  </si>
  <si>
    <t>FB-MARTHA K STARR</t>
  </si>
  <si>
    <t>FB-ELIZ WILLIAMS</t>
  </si>
  <si>
    <t>143</t>
  </si>
  <si>
    <t>144</t>
  </si>
  <si>
    <t>FB-WILL. SANBORN</t>
  </si>
  <si>
    <t>145</t>
  </si>
  <si>
    <t>146</t>
  </si>
  <si>
    <t>FB-HALL,GEO IOL</t>
  </si>
  <si>
    <t>147</t>
  </si>
  <si>
    <t>FB-LAURA D BARNEY</t>
  </si>
  <si>
    <t>148</t>
  </si>
  <si>
    <t>149</t>
  </si>
  <si>
    <t>150</t>
  </si>
  <si>
    <t>151</t>
  </si>
  <si>
    <t>FB-KENEY FUND</t>
  </si>
  <si>
    <t>152</t>
  </si>
  <si>
    <t>153</t>
  </si>
  <si>
    <t>FB-EDTH/FERD HART</t>
  </si>
  <si>
    <t>154</t>
  </si>
  <si>
    <t>FB-ELSIE/C PHELPS</t>
  </si>
  <si>
    <t>155</t>
  </si>
  <si>
    <t>156</t>
  </si>
  <si>
    <t>157</t>
  </si>
  <si>
    <t>158</t>
  </si>
  <si>
    <t>FB-ANDREWS I CONG</t>
  </si>
  <si>
    <t>159</t>
  </si>
  <si>
    <t>160</t>
  </si>
  <si>
    <t>161</t>
  </si>
  <si>
    <t>162</t>
  </si>
  <si>
    <t>FB-GEORGE HALL 2</t>
  </si>
  <si>
    <t>163</t>
  </si>
  <si>
    <t>164</t>
  </si>
  <si>
    <t>165</t>
  </si>
  <si>
    <t>166</t>
  </si>
  <si>
    <t>167</t>
  </si>
  <si>
    <t>168</t>
  </si>
  <si>
    <t>FB-O C SMITH FUND</t>
  </si>
  <si>
    <t>169</t>
  </si>
  <si>
    <t>170</t>
  </si>
  <si>
    <t>171</t>
  </si>
  <si>
    <t>FB-SUSAN B CLARK</t>
  </si>
  <si>
    <t>FB-AVERY WELCHER</t>
  </si>
  <si>
    <t>FB-WILLIAM BEACON</t>
  </si>
  <si>
    <t>172</t>
  </si>
  <si>
    <t>173</t>
  </si>
  <si>
    <t>174</t>
  </si>
  <si>
    <t>175</t>
  </si>
  <si>
    <t>FB-ELLA MILLER</t>
  </si>
  <si>
    <t>176</t>
  </si>
  <si>
    <t>FB-KATHERINE REIS</t>
  </si>
  <si>
    <t>177</t>
  </si>
  <si>
    <t>178</t>
  </si>
  <si>
    <t>179</t>
  </si>
  <si>
    <t>180</t>
  </si>
  <si>
    <t>181</t>
  </si>
  <si>
    <t>182</t>
  </si>
  <si>
    <t>183</t>
  </si>
  <si>
    <t>184</t>
  </si>
  <si>
    <t>185</t>
  </si>
  <si>
    <t>186</t>
  </si>
  <si>
    <t>187</t>
  </si>
  <si>
    <t>188</t>
  </si>
  <si>
    <t>FB-ISHM TERRY FND</t>
  </si>
  <si>
    <t>189</t>
  </si>
  <si>
    <t>190</t>
  </si>
  <si>
    <t>191</t>
  </si>
  <si>
    <t>192</t>
  </si>
  <si>
    <t>FB-SAM. BERESFORD</t>
  </si>
  <si>
    <t>193</t>
  </si>
  <si>
    <t>194</t>
  </si>
  <si>
    <t>195</t>
  </si>
  <si>
    <t>196</t>
  </si>
  <si>
    <t>197</t>
  </si>
  <si>
    <t>FB-FRAN/M GOODWIN</t>
  </si>
  <si>
    <t>198</t>
  </si>
  <si>
    <t>199</t>
  </si>
  <si>
    <t>200</t>
  </si>
  <si>
    <t>FB-MARJORIE ALLEN</t>
  </si>
  <si>
    <t>FB-EMMA L. PARSON</t>
  </si>
  <si>
    <t>FB-ELLN WATKINSON</t>
  </si>
  <si>
    <t>FB-HATTIE WILSON</t>
  </si>
  <si>
    <t>FB-HENRY I WRIGHT</t>
  </si>
  <si>
    <t>201</t>
  </si>
  <si>
    <t>202</t>
  </si>
  <si>
    <t>203</t>
  </si>
  <si>
    <t>204</t>
  </si>
  <si>
    <t>FB-CHARLES JEWELL</t>
  </si>
  <si>
    <t>FB-AUGUST MANNING</t>
  </si>
  <si>
    <t>FB-MARY I RUSSELL</t>
  </si>
  <si>
    <t>FB-WM/ADA RUSSELL</t>
  </si>
  <si>
    <t>205</t>
  </si>
  <si>
    <t>206</t>
  </si>
  <si>
    <t>207</t>
  </si>
  <si>
    <t>208</t>
  </si>
  <si>
    <t>209</t>
  </si>
  <si>
    <t>210</t>
  </si>
  <si>
    <t>211</t>
  </si>
  <si>
    <t>212</t>
  </si>
  <si>
    <t>213</t>
  </si>
  <si>
    <t>FB-ADDIE W BURPEE</t>
  </si>
  <si>
    <t>214</t>
  </si>
  <si>
    <t>215</t>
  </si>
  <si>
    <t>216</t>
  </si>
  <si>
    <t>217</t>
  </si>
  <si>
    <t>FB-CHARLES MILLER</t>
  </si>
  <si>
    <t>FB-JAMES THOMSON</t>
  </si>
  <si>
    <t>218</t>
  </si>
  <si>
    <t>219</t>
  </si>
  <si>
    <t>220</t>
  </si>
  <si>
    <t>221</t>
  </si>
  <si>
    <t>222</t>
  </si>
  <si>
    <t>223</t>
  </si>
  <si>
    <t>FB-WILLIAM TUTTLE</t>
  </si>
  <si>
    <t>224</t>
  </si>
  <si>
    <t>225</t>
  </si>
  <si>
    <t>226</t>
  </si>
  <si>
    <t>227</t>
  </si>
  <si>
    <t>228</t>
  </si>
  <si>
    <t>229</t>
  </si>
  <si>
    <t>230</t>
  </si>
  <si>
    <t>231</t>
  </si>
  <si>
    <t>232</t>
  </si>
  <si>
    <t>FB-CAROLYN PORTER</t>
  </si>
  <si>
    <t>233</t>
  </si>
  <si>
    <t>234</t>
  </si>
  <si>
    <t>235</t>
  </si>
  <si>
    <t>236</t>
  </si>
  <si>
    <t>237</t>
  </si>
  <si>
    <t>238</t>
  </si>
  <si>
    <t>239</t>
  </si>
  <si>
    <t>240</t>
  </si>
  <si>
    <t>241</t>
  </si>
  <si>
    <t>242</t>
  </si>
  <si>
    <t>243</t>
  </si>
  <si>
    <t>244</t>
  </si>
  <si>
    <t>245</t>
  </si>
  <si>
    <t>246</t>
  </si>
  <si>
    <t>FB-GEORGE HALL 1</t>
  </si>
  <si>
    <t>FB-EMMA MAY HART</t>
  </si>
  <si>
    <t>247</t>
  </si>
  <si>
    <t>248</t>
  </si>
  <si>
    <t>Addie W Burpee</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</si>
  <si>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</si>
  <si>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</si>
  <si>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</si>
  <si>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</si>
  <si>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</si>
  <si>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</si>
  <si>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</si>
  <si>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</si>
  <si>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</si>
  <si>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</si>
  <si>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</si>
  <si>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</si>
  <si>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</si>
  <si>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</si>
  <si>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RUSSELL, MARY I. B. FUND</t>
  </si>
  <si>
    <t>DILLON, EDWARD FUND</t>
  </si>
  <si>
    <t>FISHER, ANNA FREE BED FUND</t>
  </si>
  <si>
    <t>HALL, GEORGE FUND 1</t>
  </si>
  <si>
    <t>HALL, GEORGE FUND 2</t>
  </si>
  <si>
    <t>HALL, HARRIET FUND</t>
  </si>
  <si>
    <t>HART, EDITH MAY FREE BED FUND</t>
  </si>
  <si>
    <t>HART, EMMA MAY FUND</t>
  </si>
  <si>
    <t>LOUIS TERRY</t>
  </si>
  <si>
    <t>CHANDLER, KATHRYN RICHARDS FUND</t>
  </si>
  <si>
    <t>CHENEY, BROTHERS FREE BED FUND</t>
  </si>
  <si>
    <t>CHILDRENS FUND</t>
  </si>
  <si>
    <t>CORBIN, FRANK W. FD</t>
  </si>
  <si>
    <t>DICKISON, L.A. FUND</t>
  </si>
  <si>
    <t>DUNHAM, SARA R. FUND</t>
  </si>
  <si>
    <t>HART, FERDINAND AUSTIN FREE BED FUND</t>
  </si>
  <si>
    <t>HILLS, ALBERTUS S. FD</t>
  </si>
  <si>
    <t>KENEY, FUND</t>
  </si>
  <si>
    <t>PERKINS, LUCY ADAMS FD</t>
  </si>
  <si>
    <t>POND, CHARLES F. FREE BED FD.</t>
  </si>
  <si>
    <t>RICHARDS, EDITH KERR MEMORIAL FD</t>
  </si>
  <si>
    <t>TUTTLE, JANE FREE BED FD. FOR NURSES ETC</t>
  </si>
  <si>
    <t>AVERY_WELCHER FREE BED FUND</t>
  </si>
  <si>
    <t>BERESFORD,SAMUEL BARWICK FREE BED FUND</t>
  </si>
  <si>
    <t>BRAINARD,C NEWTON ELSIE B</t>
  </si>
  <si>
    <t>HELEN STERLING BRAINARD FREE BED FUND FOR CHILDREN</t>
  </si>
  <si>
    <t>LEVERTH M. BRAINARD</t>
  </si>
  <si>
    <t>HICKMOTT, EDWARD P. FREE BED FD</t>
  </si>
  <si>
    <t>HUNGERFORD, NEWMAN FUND 1</t>
  </si>
  <si>
    <t>MCCRAY,WILLIAM B FUND</t>
  </si>
  <si>
    <t>NORTHAN, CHARLES H. FD</t>
  </si>
  <si>
    <t>PARSON, ELIA L. FD.</t>
  </si>
  <si>
    <t>PEABODY, EMILY FREE BED FD</t>
  </si>
  <si>
    <t>PHELPS, CHARLES   ELSIE SYKES FREE BED FUND</t>
  </si>
  <si>
    <t>PEMBER, JULIA RIPLEY FREE BED FUNDUWO CHANCEY PEMBER</t>
  </si>
  <si>
    <t>PORTER, ELISA STORRS FREE BED FD</t>
  </si>
  <si>
    <t>REIS, M. KATHERINE FREE BED FD</t>
  </si>
  <si>
    <t>ROBERTS, ELVIRA EVANS FREE BED FD</t>
  </si>
  <si>
    <t>SANBORN, WILLIAM FREE BED FUND</t>
  </si>
  <si>
    <t>SMITH, ELLEN T. FREE BED FD.</t>
  </si>
  <si>
    <t>TERRY SMITH</t>
  </si>
  <si>
    <t>TAINOR, ALICE FREE BED FUND</t>
  </si>
  <si>
    <t>THOMPSON, GERT UWO FREE BED FUND</t>
  </si>
  <si>
    <t>THOMSON, JAMES M. FD</t>
  </si>
  <si>
    <t>TUTTLE, WILLIAM FREE BED UTCWO JANE TUTTLE</t>
  </si>
  <si>
    <t>TUTTLE, SARAH FREE BED FD UWO JANE TUTTLE</t>
  </si>
  <si>
    <t>TUTTLE, WILLIAM E.FREE BED UWO JANE TUTTLE</t>
  </si>
  <si>
    <t>WHAPLES, MARY A. FD</t>
  </si>
  <si>
    <t>WATKINSON, ELLEN M. TRUST FD</t>
  </si>
  <si>
    <t>WILLIAMS, EUGENE PHILLIPS FD</t>
  </si>
  <si>
    <t>ENSIGN, JOSEPH R.   MARY FREE BED FUND</t>
  </si>
  <si>
    <t>FOX, MOSES FREE BED FUND</t>
  </si>
  <si>
    <t>GOODWIN, DANIEL M. FREE BED FUND</t>
  </si>
  <si>
    <t>GOODWIN, FRANCIS   MARY FREE BED FUND</t>
  </si>
  <si>
    <t>GOODWIN, JAMES REV. DR. FREE BED FUND</t>
  </si>
  <si>
    <t>GAY, GEORGE A. FUND IN CARE OF GOODWIN, LUCY</t>
  </si>
  <si>
    <t>GOODWIN, MARY E. LINCOLN</t>
  </si>
  <si>
    <t>GRANBERRY,STEPHEN H. REV. FBF</t>
  </si>
  <si>
    <t>HALL, MARGARET J. FREE BED FUND</t>
  </si>
  <si>
    <t>HILLS, COOLIDGE J, FD</t>
  </si>
  <si>
    <t>HITCHOCK, HENRY P. MRS. FREE BED FUND</t>
  </si>
  <si>
    <t>HOOKER, EDWARD WILLIAMS FREE BED FUND</t>
  </si>
  <si>
    <t>HUNGERFORD, NEWMAN FUND 2</t>
  </si>
  <si>
    <t>NEWMAN HUNGERFOOD FUND # 3</t>
  </si>
  <si>
    <t>JEWELL, CHARLES A. FREE BED FUND</t>
  </si>
  <si>
    <t>KOHN, HENRY I/M/ O RICHARD C. KOHN FREE BED FUND</t>
  </si>
  <si>
    <t>MCLEAN, JULIETTE FREE BED FD.</t>
  </si>
  <si>
    <t>PERKINS, GERTRUDE S. FREE BED FD.</t>
  </si>
  <si>
    <t>POTTER, CAMILLA JILLSON FREE BED FD.</t>
  </si>
  <si>
    <t>PRENTICE, SAMUEL O. FREE BED FD</t>
  </si>
  <si>
    <t>RUSSELL, W., C.   ADA G. FREE BED FD.</t>
  </si>
  <si>
    <t>DR. GORDON RUSSELL</t>
  </si>
  <si>
    <t>SMITH, OLIVER C. DR.FD # 2</t>
  </si>
  <si>
    <t>TUTTLE, MILES A. FREE BED FD</t>
  </si>
  <si>
    <t>WATERMAN, NATHAN M. FREE BED FD</t>
  </si>
  <si>
    <t>WILCOX, FRAND L. FREE BED FD</t>
  </si>
  <si>
    <t>WINCHELL SMITH</t>
  </si>
  <si>
    <t>BLISS, FRED</t>
  </si>
  <si>
    <t>BLISS, GRACE</t>
  </si>
  <si>
    <t>BACON, WILLIAM T. FREE BED FD</t>
  </si>
  <si>
    <t>BALLERSTEIN, RAPHAEL   JULIA FREE BED FD</t>
  </si>
  <si>
    <t>BRAINARD, LEVERETT   MARY FREE BED FUND</t>
  </si>
  <si>
    <t>BROWN, FREDERICK S.   ALMERA D. FUND</t>
  </si>
  <si>
    <t>CLARK, JULIA FILMAN FUND</t>
  </si>
  <si>
    <t>DAY, CALVIN FREE BED FD</t>
  </si>
  <si>
    <t>HILLYER, DRAYTON O. FD</t>
  </si>
  <si>
    <t>WILLIAM, ELY FREE BED FUND</t>
  </si>
  <si>
    <t>FARRELL, T. R. FREE BED FUND</t>
  </si>
  <si>
    <t>COOK, CHARLES B. FREE BED FUND</t>
  </si>
  <si>
    <t>CROSBY,C. W. FREEBED FD.UWO MATTHEW G. THOMPSON</t>
  </si>
  <si>
    <t>CUTLER, RALPH W. FREE BED FD</t>
  </si>
  <si>
    <t>CUTLER, RUTHER BRAINARD FD</t>
  </si>
  <si>
    <t>EMMA LANE</t>
  </si>
  <si>
    <t>HILLS, FREDERICK W. FD</t>
  </si>
  <si>
    <t>BRITTON, FRANCES WOOD FREE BED FUND</t>
  </si>
  <si>
    <t>STARR, MARTHA K. UWO FLORANCE CROFUT</t>
  </si>
  <si>
    <t>ALLEN, MAJORIE H. FREE BED FUND</t>
  </si>
  <si>
    <t>PORTER, CAROLIN E.FREE BED FUND</t>
  </si>
  <si>
    <t>MILLER, CHARLES B. FREE BED FD.</t>
  </si>
  <si>
    <t>TERRY, ISHAM FREE BED FUND</t>
  </si>
  <si>
    <t>WILLIAMS, ELIZABETH W. FREE BED</t>
  </si>
  <si>
    <t>STATE GRANT</t>
  </si>
  <si>
    <t>HARTFORD ARCHDEACONRY CHILDRENS LOT FUND</t>
  </si>
  <si>
    <t>JUNIOR LEAGUE OF HARTFORD FREE BED FUND</t>
  </si>
  <si>
    <t>MANNING, AUGUSTA M. FREE BED FUND</t>
  </si>
  <si>
    <t>FRANCIS BERSFORD MARSH</t>
  </si>
  <si>
    <t>MILLER, ELLA R. FREE BED FD.</t>
  </si>
  <si>
    <t>PERKINS, GEORGE C. MRS. FREE BED FD</t>
  </si>
  <si>
    <t>ROOT, JUDSON H. FREE BED FD</t>
  </si>
  <si>
    <t>RUSSELL, ADA G. FD.</t>
  </si>
  <si>
    <t>WILSON, HATTIE JOHNSON FREE BED FD</t>
  </si>
  <si>
    <t>WOH ,  KATTIE FREE BED FD</t>
  </si>
  <si>
    <t>WRIGHT, HENRY T. FD</t>
  </si>
  <si>
    <t>ANDREW, SILLIAN FREE BED FUND</t>
  </si>
  <si>
    <t>BARNEY, LAURA D. FREE BED FUND</t>
  </si>
  <si>
    <t>BENNETT, ALICE HOWARD FREE BED FUND</t>
  </si>
  <si>
    <t>MARY STEWART BERSFORD</t>
  </si>
  <si>
    <t>BRAINARD,LYMAN D.   LUCY M. FREE BED FUND</t>
  </si>
  <si>
    <t>BREWSTER, ALICE STEPHEN FREE BED FUND</t>
  </si>
  <si>
    <t>CLARK, SUSAN S. FREE BED FUND</t>
  </si>
  <si>
    <t>CONE, MARTHA ISHAM IMO LILLIAN FREE BED FD</t>
  </si>
  <si>
    <t>BRAYTON, HOWARD FUND</t>
  </si>
  <si>
    <t>BROWN, JOHN D. FUND</t>
  </si>
  <si>
    <t>BURPEE, ADDIE W. FUND</t>
  </si>
  <si>
    <t>HARRIET M. BUNDY</t>
  </si>
  <si>
    <t>BRAINARD, AMAZIAN FUND</t>
  </si>
  <si>
    <t>ALLEN, LUCY FREE BED FUND</t>
  </si>
  <si>
    <t>MURPHY, DANIEL W.</t>
  </si>
  <si>
    <t>W.A. KELLEY FREE BED FUND</t>
  </si>
  <si>
    <t>SILVERSTEIN-RITTER PTU FUND</t>
  </si>
  <si>
    <t>CARR FAMILY PLANNING PTU</t>
  </si>
  <si>
    <t>CARR FREE BED FUND</t>
  </si>
  <si>
    <t>SAMUEL CHEIFFETZ AND TILLIE CHEIFFETZ</t>
  </si>
  <si>
    <t>DOROTHY WHITNEY FUND</t>
  </si>
  <si>
    <t>KOLAKOWSKI, HENRY</t>
  </si>
  <si>
    <t>WELLS, HORACE</t>
  </si>
  <si>
    <t>HH FREE BED</t>
  </si>
  <si>
    <t>THOMAS WOOD</t>
  </si>
  <si>
    <t>HH NOM/GOODWIN MARY E LINCOLN</t>
  </si>
  <si>
    <t>HH NOM/GENERAL</t>
  </si>
  <si>
    <t>FB-Barbara Larson</t>
  </si>
  <si>
    <t>FB-Mental Health</t>
  </si>
  <si>
    <t>FB-Battell,J IOL</t>
  </si>
  <si>
    <t>FB-H Bigelow IOL</t>
  </si>
  <si>
    <t>FB-Cottage Fnd IOL</t>
  </si>
  <si>
    <t>FB-Lyman,H IOL</t>
  </si>
  <si>
    <t>McMaster M IOL</t>
  </si>
  <si>
    <t>FB-Russell,GI  IOL</t>
  </si>
  <si>
    <t>FB-Sherman,E IOL</t>
  </si>
  <si>
    <t>FB-Hall,Geo IOL</t>
  </si>
  <si>
    <t>FB-Lord,Kate IOL</t>
  </si>
  <si>
    <t>FB-Russell,GII IOL</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</si>
  <si>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</si>
  <si>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</si>
  <si>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</si>
  <si>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</si>
  <si>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</si>
  <si>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</si>
  <si>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</si>
  <si>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All collection agency and law firm billing to the hospital occurs the month after the payments are received.  Payment to the agencies and law firm is based upon a percentage of the amount collected.  Legal fees are billed to the hospital as they occur.</t>
  </si>
  <si>
    <t>Total Recovery Rate on accounts assigned (excluding Medicare accounts) to Collection Agents</t>
  </si>
  <si>
    <t>II.</t>
  </si>
  <si>
    <t>SPECIFIC COLLECTION AGENT INFORMATION</t>
  </si>
  <si>
    <t>A</t>
  </si>
  <si>
    <t xml:space="preserve">Collection Agent </t>
  </si>
  <si>
    <t>Collection Agent Name</t>
  </si>
  <si>
    <t>Optimum Outcomes (Adreima)</t>
  </si>
  <si>
    <t xml:space="preserve">Collection Agent Type </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</si>
  <si>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</si>
  <si>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</si>
  <si>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</si>
  <si>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</si>
  <si>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</si>
  <si>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</si>
  <si>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EOS CCA</t>
  </si>
  <si>
    <t>C</t>
  </si>
  <si>
    <t>Sherloq Solutions</t>
  </si>
  <si>
    <t>ANNUAL REPORTING</t>
  </si>
  <si>
    <t>REPORT 19 - SALARIES AND FRINGE BENEFITS OF THE TEN HIGHEST PAID HOSPITAL EMPLOYEES</t>
  </si>
  <si>
    <t>POSITION TITLE</t>
  </si>
  <si>
    <t>EMPLOYEE NAME</t>
  </si>
  <si>
    <t>SALARY</t>
  </si>
  <si>
    <t>FRINGE BENEFITS</t>
  </si>
  <si>
    <t>TOTAL</t>
  </si>
  <si>
    <t xml:space="preserve">1.         </t>
  </si>
  <si>
    <t>Director of Surgery</t>
  </si>
  <si>
    <t>Orlando Kirton</t>
  </si>
  <si>
    <t xml:space="preserve">2.         </t>
  </si>
  <si>
    <t>VP, Academic Affairs &amp; Chief Academic Officer</t>
  </si>
  <si>
    <t>Lenworth Jacobs</t>
  </si>
  <si>
    <t xml:space="preserve">3.         </t>
  </si>
  <si>
    <t>Chair, Cancer Institute</t>
  </si>
  <si>
    <t>Andrew L Salner</t>
  </si>
  <si>
    <t xml:space="preserve">4.         </t>
  </si>
  <si>
    <t>Medical Director of Cardiology Services</t>
  </si>
  <si>
    <t>Paul Thompson</t>
  </si>
  <si>
    <t xml:space="preserve">5.         </t>
  </si>
  <si>
    <t>Director of Medicine</t>
  </si>
  <si>
    <t>Michael Lindberg</t>
  </si>
  <si>
    <t xml:space="preserve">6.         </t>
  </si>
  <si>
    <t>Director of OB/GYN</t>
  </si>
  <si>
    <t>Adam Borgida</t>
  </si>
  <si>
    <t xml:space="preserve">7.         </t>
  </si>
  <si>
    <t>Director of Electrophysiology</t>
  </si>
  <si>
    <t>Steven L Zweibel</t>
  </si>
  <si>
    <t xml:space="preserve">8.         </t>
  </si>
  <si>
    <t>Director of Arrhythmia Center</t>
  </si>
  <si>
    <t>Jeffrey Kluger</t>
  </si>
  <si>
    <t xml:space="preserve">9.         </t>
  </si>
  <si>
    <t>Director of ER Physician</t>
  </si>
  <si>
    <t>Kenneth J Robinson</t>
  </si>
  <si>
    <t xml:space="preserve">10.         </t>
  </si>
  <si>
    <t>Director of Surgical Critical Care</t>
  </si>
  <si>
    <t>Karyn L Butler</t>
  </si>
  <si>
    <t>REPORT 19B - SALARIES AND FRINGE BENEFITS OF THE TEN HIGHEST PAID HEALTH SYSTEM EMPLOYEES</t>
  </si>
  <si>
    <t>EMPLOYEE NAME AND COMPANY</t>
  </si>
  <si>
    <t>HHC Regional VP of Medical Affairs, Central Region</t>
  </si>
  <si>
    <t>Steven D Hanks, Hartford HealthCare</t>
  </si>
  <si>
    <t>HHC President and CEO</t>
  </si>
  <si>
    <t>Elliott T Joseph, Hartford HealthCare</t>
  </si>
  <si>
    <t>HHC Executive VP and CFO</t>
  </si>
  <si>
    <t>Thomas J Marchozzi, Hartford HealthCare</t>
  </si>
  <si>
    <t>Cardiothoracic Surgeon</t>
  </si>
  <si>
    <t>Robert Gallagher, Hartford HealthCare Medical Group</t>
  </si>
  <si>
    <t>HHC Executive VP and COO</t>
  </si>
  <si>
    <t>Jeffrey Flaks, Hartford HealthCare</t>
  </si>
  <si>
    <t>Chair, Department of Cardiac Surgery</t>
  </si>
  <si>
    <t>Robert Hagberg, Hartford HealthCare Medical Group</t>
  </si>
  <si>
    <t>Plastic Surgeon</t>
  </si>
  <si>
    <t>Charles Castiglione, Hartford HealthCare Medical Group</t>
  </si>
  <si>
    <t>Colorectal Surgeon</t>
  </si>
  <si>
    <t>Paul Vignati, Hartford HealthCare Medical Group</t>
  </si>
  <si>
    <t>Transplant Surgeon</t>
  </si>
  <si>
    <t>Patricia Sheiner, Hartford HealthCare Medical Group</t>
  </si>
  <si>
    <t>HHC SVP and East Region President</t>
  </si>
  <si>
    <t>David A Whitehead, Hartford HealthCare</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</si>
  <si>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</si>
  <si>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</si>
  <si>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</si>
  <si>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</si>
  <si>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</si>
  <si>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</si>
  <si>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AQ .</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</si>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</sst>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2"/>
  <sheetViews>
    <sheetView tabSelected="1" zoomScale="75" workbookViewId="0">
      <selection activeCell="B57" sqref="B57"/>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37</v>
      </c>
    </row>
    <row r="28" spans="1:3" ht="15.75" customHeight="1" x14ac:dyDescent="0.25">
      <c r="A28" s="13"/>
      <c r="B28" s="14"/>
      <c r="C28" s="15"/>
    </row>
    <row r="29" spans="1:3" ht="27.2" customHeight="1" x14ac:dyDescent="0.25">
      <c r="A29" s="16" t="s">
        <v>38</v>
      </c>
      <c r="B29" s="17" t="s">
        <v>9</v>
      </c>
      <c r="C29" s="18" t="s">
        <v>39</v>
      </c>
    </row>
    <row r="30" spans="1:3" ht="38.25" customHeight="1" x14ac:dyDescent="0.2">
      <c r="A30" s="19">
        <v>1</v>
      </c>
      <c r="B30" s="20" t="s">
        <v>11</v>
      </c>
      <c r="C30" s="21" t="s">
        <v>40</v>
      </c>
    </row>
    <row r="31" spans="1:3" ht="14.25" customHeight="1" x14ac:dyDescent="0.2">
      <c r="A31" s="19">
        <v>2</v>
      </c>
      <c r="B31" s="22" t="s">
        <v>13</v>
      </c>
      <c r="C31" s="21" t="s">
        <v>14</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28</v>
      </c>
    </row>
    <row r="39" spans="1:3" ht="14.25" customHeight="1" x14ac:dyDescent="0.2">
      <c r="A39" s="19">
        <v>10</v>
      </c>
      <c r="B39" s="20" t="s">
        <v>29</v>
      </c>
      <c r="C39" s="21" t="s">
        <v>45</v>
      </c>
    </row>
    <row r="40" spans="1:3" ht="14.25" customHeight="1" x14ac:dyDescent="0.2">
      <c r="A40" s="19">
        <v>11</v>
      </c>
      <c r="B40" s="20" t="s">
        <v>31</v>
      </c>
      <c r="C40" s="21" t="s">
        <v>44</v>
      </c>
    </row>
    <row r="41" spans="1:3" ht="14.25" customHeight="1" x14ac:dyDescent="0.2">
      <c r="A41" s="19">
        <v>12</v>
      </c>
      <c r="B41" s="20" t="s">
        <v>32</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42</v>
      </c>
    </row>
    <row r="52" spans="1:3" ht="14.25" customHeight="1" x14ac:dyDescent="0.2">
      <c r="A52" s="19">
        <v>6</v>
      </c>
      <c r="B52" s="20" t="s">
        <v>21</v>
      </c>
      <c r="C52" s="24" t="s">
        <v>22</v>
      </c>
    </row>
    <row r="53" spans="1:3" ht="14.25" customHeight="1" x14ac:dyDescent="0.2">
      <c r="A53" s="19">
        <v>7</v>
      </c>
      <c r="B53" s="20" t="s">
        <v>23</v>
      </c>
      <c r="C53" s="21" t="s">
        <v>43</v>
      </c>
    </row>
    <row r="54" spans="1:3" ht="14.25" customHeight="1" x14ac:dyDescent="0.2">
      <c r="A54" s="19">
        <v>8</v>
      </c>
      <c r="B54" s="20" t="s">
        <v>25</v>
      </c>
      <c r="C54" s="21" t="s">
        <v>52</v>
      </c>
    </row>
    <row r="55" spans="1:3" ht="14.25" customHeight="1" x14ac:dyDescent="0.2">
      <c r="A55" s="19">
        <v>9</v>
      </c>
      <c r="B55" s="20" t="s">
        <v>27</v>
      </c>
      <c r="C55" s="21" t="s">
        <v>53</v>
      </c>
    </row>
    <row r="56" spans="1:3" ht="14.25" customHeight="1" x14ac:dyDescent="0.2">
      <c r="A56" s="19">
        <v>10</v>
      </c>
      <c r="B56" s="20" t="s">
        <v>29</v>
      </c>
      <c r="C56" s="21" t="s">
        <v>45</v>
      </c>
    </row>
    <row r="57" spans="1:3" ht="14.25" customHeight="1" x14ac:dyDescent="0.2">
      <c r="A57" s="19">
        <v>11</v>
      </c>
      <c r="B57" s="20" t="s">
        <v>31</v>
      </c>
      <c r="C57" s="21" t="s">
        <v>52</v>
      </c>
    </row>
    <row r="58" spans="1:3" ht="14.25" customHeight="1" x14ac:dyDescent="0.2">
      <c r="A58" s="19">
        <v>12</v>
      </c>
      <c r="B58" s="20" t="s">
        <v>32</v>
      </c>
      <c r="C58" s="21" t="s">
        <v>51</v>
      </c>
    </row>
    <row r="59" spans="1:3" ht="14.25" customHeight="1" x14ac:dyDescent="0.2">
      <c r="A59" s="19">
        <v>13</v>
      </c>
      <c r="B59" s="20" t="s">
        <v>34</v>
      </c>
      <c r="C59" s="21" t="s">
        <v>54</v>
      </c>
    </row>
    <row r="60" spans="1:3" ht="14.25" customHeight="1" x14ac:dyDescent="0.2">
      <c r="A60" s="19">
        <v>14</v>
      </c>
      <c r="B60" s="20" t="s">
        <v>35</v>
      </c>
      <c r="C60" s="24" t="s">
        <v>22</v>
      </c>
    </row>
    <row r="61" spans="1:3" ht="15" customHeight="1" thickBot="1" x14ac:dyDescent="0.25">
      <c r="A61" s="25">
        <v>15</v>
      </c>
      <c r="B61" s="26" t="s">
        <v>36</v>
      </c>
      <c r="C61" s="27" t="s">
        <v>43</v>
      </c>
    </row>
    <row r="62" spans="1:3" ht="15.75" customHeight="1" x14ac:dyDescent="0.25">
      <c r="A62" s="13"/>
      <c r="B62" s="14"/>
      <c r="C62" s="15"/>
    </row>
    <row r="63" spans="1:3" ht="27.2" customHeight="1" x14ac:dyDescent="0.25">
      <c r="A63" s="16" t="s">
        <v>55</v>
      </c>
      <c r="B63" s="17" t="s">
        <v>9</v>
      </c>
      <c r="C63" s="18" t="s">
        <v>56</v>
      </c>
    </row>
    <row r="64" spans="1:3" ht="38.25" customHeight="1" x14ac:dyDescent="0.2">
      <c r="A64" s="19">
        <v>1</v>
      </c>
      <c r="B64" s="20" t="s">
        <v>11</v>
      </c>
      <c r="C64" s="21" t="s">
        <v>57</v>
      </c>
    </row>
    <row r="65" spans="1:3" ht="14.25" customHeight="1" x14ac:dyDescent="0.2">
      <c r="A65" s="19">
        <v>2</v>
      </c>
      <c r="B65" s="22" t="s">
        <v>13</v>
      </c>
      <c r="C65" s="21" t="s">
        <v>58</v>
      </c>
    </row>
    <row r="66" spans="1:3" ht="14.25" customHeight="1" x14ac:dyDescent="0.2">
      <c r="A66" s="19">
        <v>3</v>
      </c>
      <c r="B66" s="22" t="s">
        <v>15</v>
      </c>
      <c r="C66" s="23" t="s">
        <v>50</v>
      </c>
    </row>
    <row r="67" spans="1:3" ht="14.25" customHeight="1" x14ac:dyDescent="0.2">
      <c r="A67" s="19">
        <v>4</v>
      </c>
      <c r="B67" s="20" t="s">
        <v>17</v>
      </c>
      <c r="C67" s="21" t="s">
        <v>59</v>
      </c>
    </row>
    <row r="68" spans="1:3" ht="14.25" customHeight="1" x14ac:dyDescent="0.2">
      <c r="A68" s="19">
        <v>5</v>
      </c>
      <c r="B68" s="20" t="s">
        <v>19</v>
      </c>
      <c r="C68" s="21" t="s">
        <v>54</v>
      </c>
    </row>
    <row r="69" spans="1:3" ht="14.25" customHeight="1" x14ac:dyDescent="0.2">
      <c r="A69" s="19">
        <v>6</v>
      </c>
      <c r="B69" s="20" t="s">
        <v>21</v>
      </c>
      <c r="C69" s="24" t="s">
        <v>22</v>
      </c>
    </row>
    <row r="70" spans="1:3" ht="14.25" customHeight="1" x14ac:dyDescent="0.2">
      <c r="A70" s="19">
        <v>7</v>
      </c>
      <c r="B70" s="20" t="s">
        <v>23</v>
      </c>
      <c r="C70" s="21" t="s">
        <v>43</v>
      </c>
    </row>
    <row r="71" spans="1:3" ht="14.25" customHeight="1" x14ac:dyDescent="0.2">
      <c r="A71" s="19">
        <v>8</v>
      </c>
      <c r="B71" s="20" t="s">
        <v>25</v>
      </c>
      <c r="C71" s="21" t="s">
        <v>60</v>
      </c>
    </row>
    <row r="72" spans="1:3" ht="14.25" customHeight="1" x14ac:dyDescent="0.2">
      <c r="A72" s="19">
        <v>9</v>
      </c>
      <c r="B72" s="20" t="s">
        <v>27</v>
      </c>
      <c r="C72" s="21" t="s">
        <v>61</v>
      </c>
    </row>
    <row r="73" spans="1:3" ht="14.25" customHeight="1" x14ac:dyDescent="0.2">
      <c r="A73" s="19">
        <v>10</v>
      </c>
      <c r="B73" s="20" t="s">
        <v>29</v>
      </c>
      <c r="C73" s="21" t="s">
        <v>62</v>
      </c>
    </row>
    <row r="74" spans="1:3" ht="14.25" customHeight="1" x14ac:dyDescent="0.2">
      <c r="A74" s="19">
        <v>11</v>
      </c>
      <c r="B74" s="20" t="s">
        <v>31</v>
      </c>
      <c r="C74" s="21" t="s">
        <v>60</v>
      </c>
    </row>
    <row r="75" spans="1:3" ht="14.25" customHeight="1" x14ac:dyDescent="0.2">
      <c r="A75" s="19">
        <v>12</v>
      </c>
      <c r="B75" s="20" t="s">
        <v>32</v>
      </c>
      <c r="C75" s="21" t="s">
        <v>59</v>
      </c>
    </row>
    <row r="76" spans="1:3" ht="14.25" customHeight="1" x14ac:dyDescent="0.2">
      <c r="A76" s="19">
        <v>13</v>
      </c>
      <c r="B76" s="20" t="s">
        <v>34</v>
      </c>
      <c r="C76" s="21" t="s">
        <v>54</v>
      </c>
    </row>
    <row r="77" spans="1:3" ht="14.25" customHeight="1" x14ac:dyDescent="0.2">
      <c r="A77" s="19">
        <v>14</v>
      </c>
      <c r="B77" s="20" t="s">
        <v>35</v>
      </c>
      <c r="C77" s="24" t="s">
        <v>22</v>
      </c>
    </row>
    <row r="78" spans="1:3" ht="15" customHeight="1" thickBot="1" x14ac:dyDescent="0.25">
      <c r="A78" s="25">
        <v>15</v>
      </c>
      <c r="B78" s="26" t="s">
        <v>36</v>
      </c>
      <c r="C78" s="27" t="s">
        <v>43</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66</v>
      </c>
    </row>
    <row r="83" spans="1:3" ht="14.25" customHeight="1" x14ac:dyDescent="0.2">
      <c r="A83" s="19">
        <v>3</v>
      </c>
      <c r="B83" s="22" t="s">
        <v>15</v>
      </c>
      <c r="C83" s="23" t="s">
        <v>50</v>
      </c>
    </row>
    <row r="84" spans="1:3" ht="14.25" customHeight="1" x14ac:dyDescent="0.2">
      <c r="A84" s="19">
        <v>4</v>
      </c>
      <c r="B84" s="20" t="s">
        <v>17</v>
      </c>
      <c r="C84" s="21" t="s">
        <v>67</v>
      </c>
    </row>
    <row r="85" spans="1:3" ht="14.25" customHeight="1" x14ac:dyDescent="0.2">
      <c r="A85" s="19">
        <v>5</v>
      </c>
      <c r="B85" s="20" t="s">
        <v>19</v>
      </c>
      <c r="C85" s="21" t="s">
        <v>68</v>
      </c>
    </row>
    <row r="86" spans="1:3" ht="14.25" customHeight="1" x14ac:dyDescent="0.2">
      <c r="A86" s="19">
        <v>6</v>
      </c>
      <c r="B86" s="20" t="s">
        <v>21</v>
      </c>
      <c r="C86" s="24" t="s">
        <v>22</v>
      </c>
    </row>
    <row r="87" spans="1:3" ht="14.25" customHeight="1" x14ac:dyDescent="0.2">
      <c r="A87" s="19">
        <v>7</v>
      </c>
      <c r="B87" s="20" t="s">
        <v>23</v>
      </c>
      <c r="C87" s="21" t="s">
        <v>69</v>
      </c>
    </row>
    <row r="88" spans="1:3" ht="14.25" customHeight="1" x14ac:dyDescent="0.2">
      <c r="A88" s="19">
        <v>8</v>
      </c>
      <c r="B88" s="20" t="s">
        <v>25</v>
      </c>
      <c r="C88" s="21" t="s">
        <v>70</v>
      </c>
    </row>
    <row r="89" spans="1:3" ht="14.25" customHeight="1" x14ac:dyDescent="0.2">
      <c r="A89" s="19">
        <v>9</v>
      </c>
      <c r="B89" s="20" t="s">
        <v>27</v>
      </c>
      <c r="C89" s="21" t="s">
        <v>53</v>
      </c>
    </row>
    <row r="90" spans="1:3" ht="14.25" customHeight="1" x14ac:dyDescent="0.2">
      <c r="A90" s="19">
        <v>10</v>
      </c>
      <c r="B90" s="20" t="s">
        <v>29</v>
      </c>
      <c r="C90" s="21" t="s">
        <v>71</v>
      </c>
    </row>
    <row r="91" spans="1:3" ht="14.25" customHeight="1" x14ac:dyDescent="0.2">
      <c r="A91" s="19">
        <v>11</v>
      </c>
      <c r="B91" s="20" t="s">
        <v>31</v>
      </c>
      <c r="C91" s="21" t="s">
        <v>72</v>
      </c>
    </row>
    <row r="92" spans="1:3" ht="14.25" customHeight="1" x14ac:dyDescent="0.2">
      <c r="A92" s="19">
        <v>12</v>
      </c>
      <c r="B92" s="20" t="s">
        <v>32</v>
      </c>
      <c r="C92" s="21" t="s">
        <v>67</v>
      </c>
    </row>
    <row r="93" spans="1:3" ht="14.25" customHeight="1" x14ac:dyDescent="0.2">
      <c r="A93" s="19">
        <v>13</v>
      </c>
      <c r="B93" s="20" t="s">
        <v>34</v>
      </c>
      <c r="C93" s="21" t="s">
        <v>68</v>
      </c>
    </row>
    <row r="94" spans="1:3" ht="14.25" customHeight="1" x14ac:dyDescent="0.2">
      <c r="A94" s="19">
        <v>14</v>
      </c>
      <c r="B94" s="20" t="s">
        <v>35</v>
      </c>
      <c r="C94" s="24" t="s">
        <v>22</v>
      </c>
    </row>
    <row r="95" spans="1:3" ht="15" customHeight="1" thickBot="1" x14ac:dyDescent="0.25">
      <c r="A95" s="25">
        <v>15</v>
      </c>
      <c r="B95" s="26" t="s">
        <v>36</v>
      </c>
      <c r="C95" s="27" t="s">
        <v>69</v>
      </c>
    </row>
    <row r="96" spans="1:3" ht="15.75" customHeight="1" x14ac:dyDescent="0.25">
      <c r="A96" s="13"/>
      <c r="B96" s="14"/>
      <c r="C96" s="15"/>
    </row>
    <row r="97" spans="1:3" ht="27.2" customHeight="1" x14ac:dyDescent="0.25">
      <c r="A97" s="16" t="s">
        <v>73</v>
      </c>
      <c r="B97" s="17" t="s">
        <v>9</v>
      </c>
      <c r="C97" s="18" t="s">
        <v>74</v>
      </c>
    </row>
    <row r="98" spans="1:3" ht="38.25" customHeight="1" x14ac:dyDescent="0.2">
      <c r="A98" s="19">
        <v>1</v>
      </c>
      <c r="B98" s="20" t="s">
        <v>11</v>
      </c>
      <c r="C98" s="21" t="s">
        <v>75</v>
      </c>
    </row>
    <row r="99" spans="1:3" ht="14.25" customHeight="1" x14ac:dyDescent="0.2">
      <c r="A99" s="19">
        <v>2</v>
      </c>
      <c r="B99" s="22" t="s">
        <v>13</v>
      </c>
      <c r="C99" s="21" t="s">
        <v>76</v>
      </c>
    </row>
    <row r="100" spans="1:3" ht="14.25" customHeight="1" x14ac:dyDescent="0.2">
      <c r="A100" s="19">
        <v>3</v>
      </c>
      <c r="B100" s="22" t="s">
        <v>15</v>
      </c>
      <c r="C100" s="23" t="s">
        <v>50</v>
      </c>
    </row>
    <row r="101" spans="1:3" ht="14.25" customHeight="1" x14ac:dyDescent="0.2">
      <c r="A101" s="19">
        <v>4</v>
      </c>
      <c r="B101" s="20" t="s">
        <v>17</v>
      </c>
      <c r="C101" s="21" t="s">
        <v>77</v>
      </c>
    </row>
    <row r="102" spans="1:3" ht="14.25" customHeight="1" x14ac:dyDescent="0.2">
      <c r="A102" s="19">
        <v>5</v>
      </c>
      <c r="B102" s="20" t="s">
        <v>19</v>
      </c>
      <c r="C102" s="21" t="s">
        <v>78</v>
      </c>
    </row>
    <row r="103" spans="1:3" ht="14.25" customHeight="1" x14ac:dyDescent="0.2">
      <c r="A103" s="19">
        <v>6</v>
      </c>
      <c r="B103" s="20" t="s">
        <v>21</v>
      </c>
      <c r="C103" s="24" t="s">
        <v>22</v>
      </c>
    </row>
    <row r="104" spans="1:3" ht="14.25" customHeight="1" x14ac:dyDescent="0.2">
      <c r="A104" s="19">
        <v>7</v>
      </c>
      <c r="B104" s="20" t="s">
        <v>23</v>
      </c>
      <c r="C104" s="21" t="s">
        <v>79</v>
      </c>
    </row>
    <row r="105" spans="1:3" ht="14.25" customHeight="1" x14ac:dyDescent="0.2">
      <c r="A105" s="19">
        <v>8</v>
      </c>
      <c r="B105" s="20" t="s">
        <v>25</v>
      </c>
      <c r="C105" s="21" t="s">
        <v>80</v>
      </c>
    </row>
    <row r="106" spans="1:3" ht="14.25" customHeight="1" x14ac:dyDescent="0.2">
      <c r="A106" s="19">
        <v>9</v>
      </c>
      <c r="B106" s="20" t="s">
        <v>27</v>
      </c>
      <c r="C106" s="21" t="s">
        <v>28</v>
      </c>
    </row>
    <row r="107" spans="1:3" ht="14.25" customHeight="1" x14ac:dyDescent="0.2">
      <c r="A107" s="19">
        <v>10</v>
      </c>
      <c r="B107" s="20" t="s">
        <v>29</v>
      </c>
      <c r="C107" s="21" t="s">
        <v>30</v>
      </c>
    </row>
    <row r="108" spans="1:3" ht="14.25" customHeight="1" x14ac:dyDescent="0.2">
      <c r="A108" s="19">
        <v>11</v>
      </c>
      <c r="B108" s="20" t="s">
        <v>31</v>
      </c>
      <c r="C108" s="21" t="s">
        <v>30</v>
      </c>
    </row>
    <row r="109" spans="1:3" ht="14.25" customHeight="1" x14ac:dyDescent="0.2">
      <c r="A109" s="19">
        <v>12</v>
      </c>
      <c r="B109" s="20" t="s">
        <v>32</v>
      </c>
      <c r="C109" s="21" t="s">
        <v>33</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37</v>
      </c>
    </row>
    <row r="113" spans="1:3" ht="15.75" customHeight="1" x14ac:dyDescent="0.25">
      <c r="A113" s="13"/>
      <c r="B113" s="14"/>
      <c r="C113" s="15"/>
    </row>
    <row r="114" spans="1:3" ht="27.2" customHeight="1" x14ac:dyDescent="0.25">
      <c r="A114" s="16" t="s">
        <v>81</v>
      </c>
      <c r="B114" s="17" t="s">
        <v>9</v>
      </c>
      <c r="C114" s="18" t="s">
        <v>82</v>
      </c>
    </row>
    <row r="115" spans="1:3" ht="38.25" customHeight="1" x14ac:dyDescent="0.2">
      <c r="A115" s="19">
        <v>1</v>
      </c>
      <c r="B115" s="20" t="s">
        <v>11</v>
      </c>
      <c r="C115" s="21" t="s">
        <v>83</v>
      </c>
    </row>
    <row r="116" spans="1:3" ht="14.25" customHeight="1" x14ac:dyDescent="0.2">
      <c r="A116" s="19">
        <v>2</v>
      </c>
      <c r="B116" s="22" t="s">
        <v>13</v>
      </c>
      <c r="C116" s="21" t="s">
        <v>58</v>
      </c>
    </row>
    <row r="117" spans="1:3" ht="14.25" customHeight="1" x14ac:dyDescent="0.2">
      <c r="A117" s="19">
        <v>3</v>
      </c>
      <c r="B117" s="22" t="s">
        <v>15</v>
      </c>
      <c r="C117" s="23" t="s">
        <v>16</v>
      </c>
    </row>
    <row r="118" spans="1:3" ht="14.25" customHeight="1" x14ac:dyDescent="0.2">
      <c r="A118" s="19">
        <v>4</v>
      </c>
      <c r="B118" s="20" t="s">
        <v>17</v>
      </c>
      <c r="C118" s="21" t="s">
        <v>41</v>
      </c>
    </row>
    <row r="119" spans="1:3" ht="14.25" customHeight="1" x14ac:dyDescent="0.2">
      <c r="A119" s="19">
        <v>5</v>
      </c>
      <c r="B119" s="20" t="s">
        <v>19</v>
      </c>
      <c r="C119" s="21" t="s">
        <v>42</v>
      </c>
    </row>
    <row r="120" spans="1:3" ht="14.25" customHeight="1" x14ac:dyDescent="0.2">
      <c r="A120" s="19">
        <v>6</v>
      </c>
      <c r="B120" s="20" t="s">
        <v>21</v>
      </c>
      <c r="C120" s="24" t="s">
        <v>22</v>
      </c>
    </row>
    <row r="121" spans="1:3" ht="14.25" customHeight="1" x14ac:dyDescent="0.2">
      <c r="A121" s="19">
        <v>7</v>
      </c>
      <c r="B121" s="20" t="s">
        <v>23</v>
      </c>
      <c r="C121" s="21" t="s">
        <v>43</v>
      </c>
    </row>
    <row r="122" spans="1:3" ht="14.25" customHeight="1" x14ac:dyDescent="0.2">
      <c r="A122" s="19">
        <v>8</v>
      </c>
      <c r="B122" s="20" t="s">
        <v>25</v>
      </c>
      <c r="C122" s="21" t="s">
        <v>84</v>
      </c>
    </row>
    <row r="123" spans="1:3" ht="14.25" customHeight="1" x14ac:dyDescent="0.2">
      <c r="A123" s="19">
        <v>9</v>
      </c>
      <c r="B123" s="20" t="s">
        <v>27</v>
      </c>
      <c r="C123" s="21" t="s">
        <v>85</v>
      </c>
    </row>
    <row r="124" spans="1:3" ht="14.25" customHeight="1" x14ac:dyDescent="0.2">
      <c r="A124" s="19">
        <v>10</v>
      </c>
      <c r="B124" s="20" t="s">
        <v>29</v>
      </c>
      <c r="C124" s="21" t="s">
        <v>45</v>
      </c>
    </row>
    <row r="125" spans="1:3" ht="14.25" customHeight="1" x14ac:dyDescent="0.2">
      <c r="A125" s="19">
        <v>11</v>
      </c>
      <c r="B125" s="20" t="s">
        <v>31</v>
      </c>
      <c r="C125" s="21" t="s">
        <v>86</v>
      </c>
    </row>
    <row r="126" spans="1:3" ht="14.25" customHeight="1" x14ac:dyDescent="0.2">
      <c r="A126" s="19">
        <v>12</v>
      </c>
      <c r="B126" s="20" t="s">
        <v>32</v>
      </c>
      <c r="C126" s="21" t="s">
        <v>41</v>
      </c>
    </row>
    <row r="127" spans="1:3" ht="14.25" customHeight="1" x14ac:dyDescent="0.2">
      <c r="A127" s="19">
        <v>13</v>
      </c>
      <c r="B127" s="20" t="s">
        <v>34</v>
      </c>
      <c r="C127" s="21" t="s">
        <v>42</v>
      </c>
    </row>
    <row r="128" spans="1:3" ht="14.25" customHeight="1" x14ac:dyDescent="0.2">
      <c r="A128" s="19">
        <v>14</v>
      </c>
      <c r="B128" s="20" t="s">
        <v>35</v>
      </c>
      <c r="C128" s="24" t="s">
        <v>22</v>
      </c>
    </row>
    <row r="129" spans="1:3" ht="15" customHeight="1" thickBot="1" x14ac:dyDescent="0.25">
      <c r="A129" s="25">
        <v>15</v>
      </c>
      <c r="B129" s="26" t="s">
        <v>36</v>
      </c>
      <c r="C129" s="27" t="s">
        <v>43</v>
      </c>
    </row>
    <row r="130" spans="1:3" ht="15.75" customHeight="1" x14ac:dyDescent="0.25">
      <c r="A130" s="13"/>
      <c r="B130" s="14"/>
      <c r="C130" s="15"/>
    </row>
    <row r="131" spans="1:3" ht="27.2" customHeight="1" x14ac:dyDescent="0.25">
      <c r="A131" s="16" t="s">
        <v>87</v>
      </c>
      <c r="B131" s="17" t="s">
        <v>9</v>
      </c>
      <c r="C131" s="18" t="s">
        <v>88</v>
      </c>
    </row>
    <row r="132" spans="1:3" ht="38.25" customHeight="1" x14ac:dyDescent="0.2">
      <c r="A132" s="19">
        <v>1</v>
      </c>
      <c r="B132" s="20" t="s">
        <v>11</v>
      </c>
      <c r="C132" s="21" t="s">
        <v>89</v>
      </c>
    </row>
    <row r="133" spans="1:3" ht="14.25" customHeight="1" x14ac:dyDescent="0.2">
      <c r="A133" s="19">
        <v>2</v>
      </c>
      <c r="B133" s="22" t="s">
        <v>13</v>
      </c>
      <c r="C133" s="21" t="s">
        <v>90</v>
      </c>
    </row>
    <row r="134" spans="1:3" ht="14.25" customHeight="1" x14ac:dyDescent="0.2">
      <c r="A134" s="19">
        <v>3</v>
      </c>
      <c r="B134" s="22" t="s">
        <v>15</v>
      </c>
      <c r="C134" s="23" t="s">
        <v>50</v>
      </c>
    </row>
    <row r="135" spans="1:3" ht="14.25" customHeight="1" x14ac:dyDescent="0.2">
      <c r="A135" s="19">
        <v>4</v>
      </c>
      <c r="B135" s="20" t="s">
        <v>17</v>
      </c>
      <c r="C135" s="21" t="s">
        <v>41</v>
      </c>
    </row>
    <row r="136" spans="1:3" ht="14.25" customHeight="1" x14ac:dyDescent="0.2">
      <c r="A136" s="19">
        <v>5</v>
      </c>
      <c r="B136" s="20" t="s">
        <v>19</v>
      </c>
      <c r="C136" s="21" t="s">
        <v>42</v>
      </c>
    </row>
    <row r="137" spans="1:3" ht="14.25" customHeight="1" x14ac:dyDescent="0.2">
      <c r="A137" s="19">
        <v>6</v>
      </c>
      <c r="B137" s="20" t="s">
        <v>21</v>
      </c>
      <c r="C137" s="24" t="s">
        <v>22</v>
      </c>
    </row>
    <row r="138" spans="1:3" ht="14.25" customHeight="1" x14ac:dyDescent="0.2">
      <c r="A138" s="19">
        <v>7</v>
      </c>
      <c r="B138" s="20" t="s">
        <v>23</v>
      </c>
      <c r="C138" s="21" t="s">
        <v>43</v>
      </c>
    </row>
    <row r="139" spans="1:3" ht="14.25" customHeight="1" x14ac:dyDescent="0.2">
      <c r="A139" s="19">
        <v>8</v>
      </c>
      <c r="B139" s="20" t="s">
        <v>25</v>
      </c>
      <c r="C139" s="21" t="s">
        <v>44</v>
      </c>
    </row>
    <row r="140" spans="1:3" ht="14.25" customHeight="1" x14ac:dyDescent="0.2">
      <c r="A140" s="19">
        <v>9</v>
      </c>
      <c r="B140" s="20" t="s">
        <v>27</v>
      </c>
      <c r="C140" s="21" t="s">
        <v>91</v>
      </c>
    </row>
    <row r="141" spans="1:3" ht="14.25" customHeight="1" x14ac:dyDescent="0.2">
      <c r="A141" s="19">
        <v>10</v>
      </c>
      <c r="B141" s="20" t="s">
        <v>29</v>
      </c>
      <c r="C141" s="21" t="s">
        <v>92</v>
      </c>
    </row>
    <row r="142" spans="1:3" ht="14.25" customHeight="1" x14ac:dyDescent="0.2">
      <c r="A142" s="19">
        <v>11</v>
      </c>
      <c r="B142" s="20" t="s">
        <v>31</v>
      </c>
      <c r="C142" s="21" t="s">
        <v>93</v>
      </c>
    </row>
    <row r="143" spans="1:3" ht="14.25" customHeight="1" x14ac:dyDescent="0.2">
      <c r="A143" s="19">
        <v>12</v>
      </c>
      <c r="B143" s="20" t="s">
        <v>32</v>
      </c>
      <c r="C143" s="21" t="s">
        <v>94</v>
      </c>
    </row>
    <row r="144" spans="1:3" ht="14.25" customHeight="1" x14ac:dyDescent="0.2">
      <c r="A144" s="19">
        <v>13</v>
      </c>
      <c r="B144" s="20" t="s">
        <v>34</v>
      </c>
      <c r="C144" s="21" t="s">
        <v>95</v>
      </c>
    </row>
    <row r="145" spans="1:3" ht="14.25" customHeight="1" x14ac:dyDescent="0.2">
      <c r="A145" s="19">
        <v>14</v>
      </c>
      <c r="B145" s="20" t="s">
        <v>35</v>
      </c>
      <c r="C145" s="24" t="s">
        <v>22</v>
      </c>
    </row>
    <row r="146" spans="1:3" ht="15" customHeight="1" thickBot="1" x14ac:dyDescent="0.25">
      <c r="A146" s="25">
        <v>15</v>
      </c>
      <c r="B146" s="26" t="s">
        <v>36</v>
      </c>
      <c r="C146" s="27" t="s">
        <v>96</v>
      </c>
    </row>
    <row r="147" spans="1:3" ht="15.75" customHeight="1" x14ac:dyDescent="0.25">
      <c r="A147" s="13"/>
      <c r="B147" s="14"/>
      <c r="C147" s="15"/>
    </row>
    <row r="148" spans="1:3" ht="27.2" customHeight="1" x14ac:dyDescent="0.25">
      <c r="A148" s="16" t="s">
        <v>97</v>
      </c>
      <c r="B148" s="17" t="s">
        <v>9</v>
      </c>
      <c r="C148" s="18" t="s">
        <v>98</v>
      </c>
    </row>
    <row r="149" spans="1:3" ht="38.25" customHeight="1" x14ac:dyDescent="0.2">
      <c r="A149" s="19">
        <v>1</v>
      </c>
      <c r="B149" s="20" t="s">
        <v>11</v>
      </c>
      <c r="C149" s="21" t="s">
        <v>99</v>
      </c>
    </row>
    <row r="150" spans="1:3" ht="14.25" customHeight="1" x14ac:dyDescent="0.2">
      <c r="A150" s="19">
        <v>2</v>
      </c>
      <c r="B150" s="22" t="s">
        <v>13</v>
      </c>
      <c r="C150" s="21" t="s">
        <v>49</v>
      </c>
    </row>
    <row r="151" spans="1:3" ht="14.25" customHeight="1" x14ac:dyDescent="0.2">
      <c r="A151" s="19">
        <v>3</v>
      </c>
      <c r="B151" s="22" t="s">
        <v>15</v>
      </c>
      <c r="C151" s="23" t="s">
        <v>50</v>
      </c>
    </row>
    <row r="152" spans="1:3" ht="14.25" customHeight="1" x14ac:dyDescent="0.2">
      <c r="A152" s="19">
        <v>4</v>
      </c>
      <c r="B152" s="20" t="s">
        <v>17</v>
      </c>
      <c r="C152" s="21" t="s">
        <v>100</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101</v>
      </c>
    </row>
    <row r="156" spans="1:3" ht="14.25" customHeight="1" x14ac:dyDescent="0.2">
      <c r="A156" s="19">
        <v>8</v>
      </c>
      <c r="B156" s="20" t="s">
        <v>25</v>
      </c>
      <c r="C156" s="21" t="s">
        <v>26</v>
      </c>
    </row>
    <row r="157" spans="1:3" ht="14.25" customHeight="1" x14ac:dyDescent="0.2">
      <c r="A157" s="19">
        <v>9</v>
      </c>
      <c r="B157" s="20" t="s">
        <v>27</v>
      </c>
      <c r="C157" s="21" t="s">
        <v>28</v>
      </c>
    </row>
    <row r="158" spans="1:3" ht="14.25" customHeight="1" x14ac:dyDescent="0.2">
      <c r="A158" s="19">
        <v>10</v>
      </c>
      <c r="B158" s="20" t="s">
        <v>29</v>
      </c>
      <c r="C158" s="21" t="s">
        <v>30</v>
      </c>
    </row>
    <row r="159" spans="1:3" ht="14.25" customHeight="1" x14ac:dyDescent="0.2">
      <c r="A159" s="19">
        <v>11</v>
      </c>
      <c r="B159" s="20" t="s">
        <v>31</v>
      </c>
      <c r="C159" s="21" t="s">
        <v>30</v>
      </c>
    </row>
    <row r="160" spans="1:3" ht="14.25" customHeight="1" x14ac:dyDescent="0.2">
      <c r="A160" s="19">
        <v>12</v>
      </c>
      <c r="B160" s="20" t="s">
        <v>32</v>
      </c>
      <c r="C160" s="21" t="s">
        <v>33</v>
      </c>
    </row>
    <row r="161" spans="1:3" ht="14.25" customHeight="1" x14ac:dyDescent="0.2">
      <c r="A161" s="19">
        <v>13</v>
      </c>
      <c r="B161" s="20" t="s">
        <v>34</v>
      </c>
      <c r="C161" s="21" t="s">
        <v>20</v>
      </c>
    </row>
    <row r="162" spans="1:3" ht="14.25" customHeight="1" x14ac:dyDescent="0.2">
      <c r="A162" s="19">
        <v>14</v>
      </c>
      <c r="B162" s="20" t="s">
        <v>35</v>
      </c>
      <c r="C162" s="24" t="s">
        <v>22</v>
      </c>
    </row>
    <row r="163" spans="1:3" ht="15" customHeight="1" thickBot="1" x14ac:dyDescent="0.25">
      <c r="A163" s="25">
        <v>15</v>
      </c>
      <c r="B163" s="26" t="s">
        <v>36</v>
      </c>
      <c r="C163" s="27" t="s">
        <v>37</v>
      </c>
    </row>
    <row r="164" spans="1:3" ht="15.75" customHeight="1" x14ac:dyDescent="0.25">
      <c r="A164" s="13"/>
      <c r="B164" s="14"/>
      <c r="C164" s="15"/>
    </row>
    <row r="165" spans="1:3" ht="27.2" customHeight="1" x14ac:dyDescent="0.25">
      <c r="A165" s="16" t="s">
        <v>102</v>
      </c>
      <c r="B165" s="17" t="s">
        <v>9</v>
      </c>
      <c r="C165" s="18" t="s">
        <v>103</v>
      </c>
    </row>
    <row r="166" spans="1:3" ht="38.25" customHeight="1" x14ac:dyDescent="0.2">
      <c r="A166" s="19">
        <v>1</v>
      </c>
      <c r="B166" s="20" t="s">
        <v>11</v>
      </c>
      <c r="C166" s="21" t="s">
        <v>104</v>
      </c>
    </row>
    <row r="167" spans="1:3" ht="14.25" customHeight="1" x14ac:dyDescent="0.2">
      <c r="A167" s="19">
        <v>2</v>
      </c>
      <c r="B167" s="22" t="s">
        <v>13</v>
      </c>
      <c r="C167" s="21" t="s">
        <v>66</v>
      </c>
    </row>
    <row r="168" spans="1:3" ht="14.25" customHeight="1" x14ac:dyDescent="0.2">
      <c r="A168" s="19">
        <v>3</v>
      </c>
      <c r="B168" s="22" t="s">
        <v>15</v>
      </c>
      <c r="C168" s="23" t="s">
        <v>50</v>
      </c>
    </row>
    <row r="169" spans="1:3" ht="14.25" customHeight="1" x14ac:dyDescent="0.2">
      <c r="A169" s="19">
        <v>4</v>
      </c>
      <c r="B169" s="20" t="s">
        <v>17</v>
      </c>
      <c r="C169" s="21" t="s">
        <v>100</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101</v>
      </c>
    </row>
    <row r="173" spans="1:3" ht="14.25" customHeight="1" x14ac:dyDescent="0.2">
      <c r="A173" s="19">
        <v>8</v>
      </c>
      <c r="B173" s="20" t="s">
        <v>25</v>
      </c>
      <c r="C173" s="21" t="s">
        <v>105</v>
      </c>
    </row>
    <row r="174" spans="1:3" ht="14.25" customHeight="1" x14ac:dyDescent="0.2">
      <c r="A174" s="19">
        <v>9</v>
      </c>
      <c r="B174" s="20" t="s">
        <v>27</v>
      </c>
      <c r="C174" s="21" t="s">
        <v>106</v>
      </c>
    </row>
    <row r="175" spans="1:3" ht="14.25" customHeight="1" x14ac:dyDescent="0.2">
      <c r="A175" s="19">
        <v>10</v>
      </c>
      <c r="B175" s="20" t="s">
        <v>29</v>
      </c>
      <c r="C175" s="21" t="s">
        <v>30</v>
      </c>
    </row>
    <row r="176" spans="1:3" ht="14.25" customHeight="1" x14ac:dyDescent="0.2">
      <c r="A176" s="19">
        <v>11</v>
      </c>
      <c r="B176" s="20" t="s">
        <v>31</v>
      </c>
      <c r="C176" s="21" t="s">
        <v>30</v>
      </c>
    </row>
    <row r="177" spans="1:3" ht="14.25" customHeight="1" x14ac:dyDescent="0.2">
      <c r="A177" s="19">
        <v>12</v>
      </c>
      <c r="B177" s="20" t="s">
        <v>32</v>
      </c>
      <c r="C177" s="21" t="s">
        <v>33</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37</v>
      </c>
    </row>
    <row r="181" spans="1:3" ht="15.75" customHeight="1" x14ac:dyDescent="0.25">
      <c r="A181" s="13"/>
      <c r="B181" s="14"/>
      <c r="C181" s="15"/>
    </row>
    <row r="182" spans="1:3" ht="27.2" customHeight="1" x14ac:dyDescent="0.25">
      <c r="A182" s="16" t="s">
        <v>107</v>
      </c>
      <c r="B182" s="17" t="s">
        <v>9</v>
      </c>
      <c r="C182" s="18" t="s">
        <v>108</v>
      </c>
    </row>
    <row r="183" spans="1:3" ht="38.25" customHeight="1" x14ac:dyDescent="0.2">
      <c r="A183" s="19">
        <v>1</v>
      </c>
      <c r="B183" s="20" t="s">
        <v>11</v>
      </c>
      <c r="C183" s="21" t="s">
        <v>109</v>
      </c>
    </row>
    <row r="184" spans="1:3" ht="14.25" customHeight="1" x14ac:dyDescent="0.2">
      <c r="A184" s="19">
        <v>2</v>
      </c>
      <c r="B184" s="22" t="s">
        <v>13</v>
      </c>
      <c r="C184" s="21" t="s">
        <v>110</v>
      </c>
    </row>
    <row r="185" spans="1:3" ht="14.25" customHeight="1" x14ac:dyDescent="0.2">
      <c r="A185" s="19">
        <v>3</v>
      </c>
      <c r="B185" s="22" t="s">
        <v>15</v>
      </c>
      <c r="C185" s="23" t="s">
        <v>16</v>
      </c>
    </row>
    <row r="186" spans="1:3" ht="14.25" customHeight="1" x14ac:dyDescent="0.2">
      <c r="A186" s="19">
        <v>4</v>
      </c>
      <c r="B186" s="20" t="s">
        <v>17</v>
      </c>
      <c r="C186" s="21" t="s">
        <v>18</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111</v>
      </c>
    </row>
    <row r="191" spans="1:3" ht="14.25" customHeight="1" x14ac:dyDescent="0.2">
      <c r="A191" s="19">
        <v>9</v>
      </c>
      <c r="B191" s="20" t="s">
        <v>27</v>
      </c>
      <c r="C191" s="21" t="s">
        <v>28</v>
      </c>
    </row>
    <row r="192" spans="1:3" ht="14.25" customHeight="1" x14ac:dyDescent="0.2">
      <c r="A192" s="19">
        <v>10</v>
      </c>
      <c r="B192" s="20" t="s">
        <v>29</v>
      </c>
      <c r="C192" s="21" t="s">
        <v>30</v>
      </c>
    </row>
    <row r="193" spans="1:3" ht="14.25" customHeight="1" x14ac:dyDescent="0.2">
      <c r="A193" s="19">
        <v>11</v>
      </c>
      <c r="B193" s="20" t="s">
        <v>31</v>
      </c>
      <c r="C193" s="21" t="s">
        <v>30</v>
      </c>
    </row>
    <row r="194" spans="1:3" ht="14.25" customHeight="1" x14ac:dyDescent="0.2">
      <c r="A194" s="19">
        <v>12</v>
      </c>
      <c r="B194" s="20" t="s">
        <v>32</v>
      </c>
      <c r="C194" s="21" t="s">
        <v>33</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37</v>
      </c>
    </row>
    <row r="198" spans="1:3" ht="15.75" customHeight="1" x14ac:dyDescent="0.25">
      <c r="A198" s="13"/>
      <c r="B198" s="14"/>
      <c r="C198" s="15"/>
    </row>
    <row r="199" spans="1:3" ht="27.2" customHeight="1" x14ac:dyDescent="0.25">
      <c r="A199" s="16" t="s">
        <v>112</v>
      </c>
      <c r="B199" s="17" t="s">
        <v>9</v>
      </c>
      <c r="C199" s="18" t="s">
        <v>113</v>
      </c>
    </row>
    <row r="200" spans="1:3" ht="38.25" customHeight="1" x14ac:dyDescent="0.2">
      <c r="A200" s="19">
        <v>1</v>
      </c>
      <c r="B200" s="20" t="s">
        <v>11</v>
      </c>
      <c r="C200" s="21" t="s">
        <v>114</v>
      </c>
    </row>
    <row r="201" spans="1:3" ht="14.25" customHeight="1" x14ac:dyDescent="0.2">
      <c r="A201" s="19">
        <v>2</v>
      </c>
      <c r="B201" s="22" t="s">
        <v>13</v>
      </c>
      <c r="C201" s="21" t="s">
        <v>115</v>
      </c>
    </row>
    <row r="202" spans="1:3" ht="14.25" customHeight="1" x14ac:dyDescent="0.2">
      <c r="A202" s="19">
        <v>3</v>
      </c>
      <c r="B202" s="22" t="s">
        <v>15</v>
      </c>
      <c r="C202" s="23" t="s">
        <v>16</v>
      </c>
    </row>
    <row r="203" spans="1:3" ht="14.25" customHeight="1" x14ac:dyDescent="0.2">
      <c r="A203" s="19">
        <v>4</v>
      </c>
      <c r="B203" s="20" t="s">
        <v>17</v>
      </c>
      <c r="C203" s="21" t="s">
        <v>116</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117</v>
      </c>
    </row>
    <row r="207" spans="1:3" ht="14.25" customHeight="1" x14ac:dyDescent="0.2">
      <c r="A207" s="19">
        <v>8</v>
      </c>
      <c r="B207" s="20" t="s">
        <v>25</v>
      </c>
      <c r="C207" s="21" t="s">
        <v>118</v>
      </c>
    </row>
    <row r="208" spans="1:3" ht="14.25" customHeight="1" x14ac:dyDescent="0.2">
      <c r="A208" s="19">
        <v>9</v>
      </c>
      <c r="B208" s="20" t="s">
        <v>27</v>
      </c>
      <c r="C208" s="21" t="s">
        <v>53</v>
      </c>
    </row>
    <row r="209" spans="1:3" ht="14.25" customHeight="1" x14ac:dyDescent="0.2">
      <c r="A209" s="19">
        <v>10</v>
      </c>
      <c r="B209" s="20" t="s">
        <v>29</v>
      </c>
      <c r="C209" s="21" t="s">
        <v>30</v>
      </c>
    </row>
    <row r="210" spans="1:3" ht="14.25" customHeight="1" x14ac:dyDescent="0.2">
      <c r="A210" s="19">
        <v>11</v>
      </c>
      <c r="B210" s="20" t="s">
        <v>31</v>
      </c>
      <c r="C210" s="21" t="s">
        <v>30</v>
      </c>
    </row>
    <row r="211" spans="1:3" ht="14.25" customHeight="1" x14ac:dyDescent="0.2">
      <c r="A211" s="19">
        <v>12</v>
      </c>
      <c r="B211" s="20" t="s">
        <v>32</v>
      </c>
      <c r="C211" s="21" t="s">
        <v>33</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37</v>
      </c>
    </row>
    <row r="215" spans="1:3" ht="15.75" customHeight="1" x14ac:dyDescent="0.25">
      <c r="A215" s="13"/>
      <c r="B215" s="14"/>
      <c r="C215" s="15"/>
    </row>
    <row r="216" spans="1:3" ht="27.2" customHeight="1" x14ac:dyDescent="0.25">
      <c r="A216" s="16" t="s">
        <v>119</v>
      </c>
      <c r="B216" s="17" t="s">
        <v>9</v>
      </c>
      <c r="C216" s="18" t="s">
        <v>120</v>
      </c>
    </row>
    <row r="217" spans="1:3" ht="38.25" customHeight="1" x14ac:dyDescent="0.2">
      <c r="A217" s="19">
        <v>1</v>
      </c>
      <c r="B217" s="20" t="s">
        <v>11</v>
      </c>
      <c r="C217" s="21" t="s">
        <v>121</v>
      </c>
    </row>
    <row r="218" spans="1:3" ht="14.25" customHeight="1" x14ac:dyDescent="0.2">
      <c r="A218" s="19">
        <v>2</v>
      </c>
      <c r="B218" s="22" t="s">
        <v>13</v>
      </c>
      <c r="C218" s="21" t="s">
        <v>122</v>
      </c>
    </row>
    <row r="219" spans="1:3" ht="14.25" customHeight="1" x14ac:dyDescent="0.2">
      <c r="A219" s="19">
        <v>3</v>
      </c>
      <c r="B219" s="22" t="s">
        <v>15</v>
      </c>
      <c r="C219" s="23" t="s">
        <v>16</v>
      </c>
    </row>
    <row r="220" spans="1:3" ht="14.25" customHeight="1" x14ac:dyDescent="0.2">
      <c r="A220" s="19">
        <v>4</v>
      </c>
      <c r="B220" s="20" t="s">
        <v>17</v>
      </c>
      <c r="C220" s="21" t="s">
        <v>18</v>
      </c>
    </row>
    <row r="221" spans="1:3" ht="14.25" customHeight="1" x14ac:dyDescent="0.2">
      <c r="A221" s="19">
        <v>5</v>
      </c>
      <c r="B221" s="20" t="s">
        <v>19</v>
      </c>
      <c r="C221" s="21" t="s">
        <v>123</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53</v>
      </c>
    </row>
    <row r="226" spans="1:3" ht="14.25" customHeight="1" x14ac:dyDescent="0.2">
      <c r="A226" s="19">
        <v>10</v>
      </c>
      <c r="B226" s="20" t="s">
        <v>29</v>
      </c>
      <c r="C226" s="21" t="s">
        <v>30</v>
      </c>
    </row>
    <row r="227" spans="1:3" ht="14.25" customHeight="1" x14ac:dyDescent="0.2">
      <c r="A227" s="19">
        <v>11</v>
      </c>
      <c r="B227" s="20" t="s">
        <v>31</v>
      </c>
      <c r="C227" s="21" t="s">
        <v>30</v>
      </c>
    </row>
    <row r="228" spans="1:3" ht="14.25" customHeight="1" x14ac:dyDescent="0.2">
      <c r="A228" s="19">
        <v>12</v>
      </c>
      <c r="B228" s="20" t="s">
        <v>32</v>
      </c>
      <c r="C228" s="21" t="s">
        <v>33</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37</v>
      </c>
    </row>
    <row r="232" spans="1:3" ht="15.75" customHeight="1" x14ac:dyDescent="0.25">
      <c r="A232" s="13"/>
      <c r="B232" s="14"/>
      <c r="C232" s="15"/>
    </row>
    <row r="233" spans="1:3" ht="27.2" customHeight="1" x14ac:dyDescent="0.25">
      <c r="A233" s="16" t="s">
        <v>124</v>
      </c>
      <c r="B233" s="17" t="s">
        <v>9</v>
      </c>
      <c r="C233" s="18" t="s">
        <v>125</v>
      </c>
    </row>
    <row r="234" spans="1:3" ht="38.25" customHeight="1" x14ac:dyDescent="0.2">
      <c r="A234" s="19">
        <v>1</v>
      </c>
      <c r="B234" s="20" t="s">
        <v>11</v>
      </c>
      <c r="C234" s="21" t="s">
        <v>126</v>
      </c>
    </row>
    <row r="235" spans="1:3" ht="14.25" customHeight="1" x14ac:dyDescent="0.2">
      <c r="A235" s="19">
        <v>2</v>
      </c>
      <c r="B235" s="22" t="s">
        <v>13</v>
      </c>
      <c r="C235" s="21" t="s">
        <v>127</v>
      </c>
    </row>
    <row r="236" spans="1:3" ht="14.25" customHeight="1" x14ac:dyDescent="0.2">
      <c r="A236" s="19">
        <v>3</v>
      </c>
      <c r="B236" s="22" t="s">
        <v>15</v>
      </c>
      <c r="C236" s="23" t="s">
        <v>50</v>
      </c>
    </row>
    <row r="237" spans="1:3" ht="14.25" customHeight="1" x14ac:dyDescent="0.2">
      <c r="A237" s="19">
        <v>4</v>
      </c>
      <c r="B237" s="20" t="s">
        <v>17</v>
      </c>
      <c r="C237" s="21" t="s">
        <v>128</v>
      </c>
    </row>
    <row r="238" spans="1:3" ht="14.25" customHeight="1" x14ac:dyDescent="0.2">
      <c r="A238" s="19">
        <v>5</v>
      </c>
      <c r="B238" s="20" t="s">
        <v>19</v>
      </c>
      <c r="C238" s="21" t="s">
        <v>78</v>
      </c>
    </row>
    <row r="239" spans="1:3" ht="14.25" customHeight="1" x14ac:dyDescent="0.2">
      <c r="A239" s="19">
        <v>6</v>
      </c>
      <c r="B239" s="20" t="s">
        <v>21</v>
      </c>
      <c r="C239" s="24" t="s">
        <v>22</v>
      </c>
    </row>
    <row r="240" spans="1:3" ht="14.25" customHeight="1" x14ac:dyDescent="0.2">
      <c r="A240" s="19">
        <v>7</v>
      </c>
      <c r="B240" s="20" t="s">
        <v>23</v>
      </c>
      <c r="C240" s="21" t="s">
        <v>79</v>
      </c>
    </row>
    <row r="241" spans="1:3" ht="14.25" customHeight="1" x14ac:dyDescent="0.2">
      <c r="A241" s="19">
        <v>8</v>
      </c>
      <c r="B241" s="20" t="s">
        <v>25</v>
      </c>
      <c r="C241" s="21" t="s">
        <v>129</v>
      </c>
    </row>
    <row r="242" spans="1:3" ht="14.25" customHeight="1" x14ac:dyDescent="0.2">
      <c r="A242" s="19">
        <v>9</v>
      </c>
      <c r="B242" s="20" t="s">
        <v>27</v>
      </c>
      <c r="C242" s="21" t="s">
        <v>28</v>
      </c>
    </row>
    <row r="243" spans="1:3" ht="14.25" customHeight="1" x14ac:dyDescent="0.2">
      <c r="A243" s="19">
        <v>10</v>
      </c>
      <c r="B243" s="20" t="s">
        <v>29</v>
      </c>
      <c r="C243" s="21" t="s">
        <v>30</v>
      </c>
    </row>
    <row r="244" spans="1:3" ht="14.25" customHeight="1" x14ac:dyDescent="0.2">
      <c r="A244" s="19">
        <v>11</v>
      </c>
      <c r="B244" s="20" t="s">
        <v>31</v>
      </c>
      <c r="C244" s="21" t="s">
        <v>30</v>
      </c>
    </row>
    <row r="245" spans="1:3" ht="14.25" customHeight="1" x14ac:dyDescent="0.2">
      <c r="A245" s="19">
        <v>12</v>
      </c>
      <c r="B245" s="20" t="s">
        <v>32</v>
      </c>
      <c r="C245" s="21" t="s">
        <v>33</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37</v>
      </c>
    </row>
    <row r="249" spans="1:3" ht="15.75" customHeight="1" x14ac:dyDescent="0.25">
      <c r="A249" s="13"/>
      <c r="B249" s="14"/>
      <c r="C249" s="15"/>
    </row>
    <row r="250" spans="1:3" ht="27.2" customHeight="1" x14ac:dyDescent="0.25">
      <c r="A250" s="16" t="s">
        <v>130</v>
      </c>
      <c r="B250" s="17" t="s">
        <v>9</v>
      </c>
      <c r="C250" s="18" t="s">
        <v>131</v>
      </c>
    </row>
    <row r="251" spans="1:3" ht="38.25" customHeight="1" x14ac:dyDescent="0.2">
      <c r="A251" s="19">
        <v>1</v>
      </c>
      <c r="B251" s="20" t="s">
        <v>11</v>
      </c>
      <c r="C251" s="21" t="s">
        <v>132</v>
      </c>
    </row>
    <row r="252" spans="1:3" ht="14.25" customHeight="1" x14ac:dyDescent="0.2">
      <c r="A252" s="19">
        <v>2</v>
      </c>
      <c r="B252" s="22" t="s">
        <v>13</v>
      </c>
      <c r="C252" s="21" t="s">
        <v>132</v>
      </c>
    </row>
    <row r="253" spans="1:3" ht="14.25" customHeight="1" x14ac:dyDescent="0.2">
      <c r="A253" s="19">
        <v>3</v>
      </c>
      <c r="B253" s="22" t="s">
        <v>15</v>
      </c>
      <c r="C253" s="23" t="s">
        <v>16</v>
      </c>
    </row>
    <row r="254" spans="1:3" ht="14.25" customHeight="1" x14ac:dyDescent="0.2">
      <c r="A254" s="19">
        <v>4</v>
      </c>
      <c r="B254" s="20" t="s">
        <v>17</v>
      </c>
      <c r="C254" s="21" t="s">
        <v>133</v>
      </c>
    </row>
    <row r="255" spans="1:3" ht="14.25" customHeight="1" x14ac:dyDescent="0.2">
      <c r="A255" s="19">
        <v>5</v>
      </c>
      <c r="B255" s="20" t="s">
        <v>19</v>
      </c>
      <c r="C255" s="21" t="s">
        <v>134</v>
      </c>
    </row>
    <row r="256" spans="1:3" ht="14.25" customHeight="1" x14ac:dyDescent="0.2">
      <c r="A256" s="19">
        <v>6</v>
      </c>
      <c r="B256" s="20" t="s">
        <v>21</v>
      </c>
      <c r="C256" s="24" t="s">
        <v>22</v>
      </c>
    </row>
    <row r="257" spans="1:3" ht="14.25" customHeight="1" x14ac:dyDescent="0.2">
      <c r="A257" s="19">
        <v>7</v>
      </c>
      <c r="B257" s="20" t="s">
        <v>23</v>
      </c>
      <c r="C257" s="21" t="s">
        <v>135</v>
      </c>
    </row>
    <row r="258" spans="1:3" ht="14.25" customHeight="1" x14ac:dyDescent="0.2">
      <c r="A258" s="19">
        <v>8</v>
      </c>
      <c r="B258" s="20" t="s">
        <v>25</v>
      </c>
      <c r="C258" s="21" t="s">
        <v>136</v>
      </c>
    </row>
    <row r="259" spans="1:3" ht="14.25" customHeight="1" x14ac:dyDescent="0.2">
      <c r="A259" s="19">
        <v>9</v>
      </c>
      <c r="B259" s="20" t="s">
        <v>27</v>
      </c>
      <c r="C259" s="21" t="s">
        <v>137</v>
      </c>
    </row>
    <row r="260" spans="1:3" ht="14.25" customHeight="1" x14ac:dyDescent="0.2">
      <c r="A260" s="19">
        <v>10</v>
      </c>
      <c r="B260" s="20" t="s">
        <v>29</v>
      </c>
      <c r="C260" s="21" t="s">
        <v>70</v>
      </c>
    </row>
    <row r="261" spans="1:3" ht="14.25" customHeight="1" x14ac:dyDescent="0.2">
      <c r="A261" s="19">
        <v>11</v>
      </c>
      <c r="B261" s="20" t="s">
        <v>31</v>
      </c>
      <c r="C261" s="21" t="s">
        <v>72</v>
      </c>
    </row>
    <row r="262" spans="1:3" ht="14.25" customHeight="1" x14ac:dyDescent="0.2">
      <c r="A262" s="19">
        <v>12</v>
      </c>
      <c r="B262" s="20" t="s">
        <v>32</v>
      </c>
      <c r="C262" s="21" t="s">
        <v>67</v>
      </c>
    </row>
    <row r="263" spans="1:3" ht="14.25" customHeight="1" x14ac:dyDescent="0.2">
      <c r="A263" s="19">
        <v>13</v>
      </c>
      <c r="B263" s="20" t="s">
        <v>34</v>
      </c>
      <c r="C263" s="21" t="s">
        <v>68</v>
      </c>
    </row>
    <row r="264" spans="1:3" ht="14.25" customHeight="1" x14ac:dyDescent="0.2">
      <c r="A264" s="19">
        <v>14</v>
      </c>
      <c r="B264" s="20" t="s">
        <v>35</v>
      </c>
      <c r="C264" s="24" t="s">
        <v>22</v>
      </c>
    </row>
    <row r="265" spans="1:3" ht="15" customHeight="1" thickBot="1" x14ac:dyDescent="0.25">
      <c r="A265" s="25">
        <v>15</v>
      </c>
      <c r="B265" s="26" t="s">
        <v>36</v>
      </c>
      <c r="C265" s="27" t="s">
        <v>69</v>
      </c>
    </row>
    <row r="266" spans="1:3" ht="15.75" customHeight="1" x14ac:dyDescent="0.25">
      <c r="A266" s="13"/>
      <c r="B266" s="14"/>
      <c r="C266" s="15"/>
    </row>
    <row r="267" spans="1:3" ht="27.2" customHeight="1" x14ac:dyDescent="0.25">
      <c r="A267" s="16" t="s">
        <v>138</v>
      </c>
      <c r="B267" s="17" t="s">
        <v>9</v>
      </c>
      <c r="C267" s="18" t="s">
        <v>139</v>
      </c>
    </row>
    <row r="268" spans="1:3" ht="38.25" customHeight="1" x14ac:dyDescent="0.2">
      <c r="A268" s="19">
        <v>1</v>
      </c>
      <c r="B268" s="20" t="s">
        <v>11</v>
      </c>
      <c r="C268" s="21" t="s">
        <v>140</v>
      </c>
    </row>
    <row r="269" spans="1:3" ht="14.25" customHeight="1" x14ac:dyDescent="0.2">
      <c r="A269" s="19">
        <v>2</v>
      </c>
      <c r="B269" s="22" t="s">
        <v>13</v>
      </c>
      <c r="C269" s="21" t="s">
        <v>141</v>
      </c>
    </row>
    <row r="270" spans="1:3" ht="14.25" customHeight="1" x14ac:dyDescent="0.2">
      <c r="A270" s="19">
        <v>3</v>
      </c>
      <c r="B270" s="22" t="s">
        <v>15</v>
      </c>
      <c r="C270" s="23" t="s">
        <v>16</v>
      </c>
    </row>
    <row r="271" spans="1:3" ht="14.25" customHeight="1" x14ac:dyDescent="0.2">
      <c r="A271" s="19">
        <v>4</v>
      </c>
      <c r="B271" s="20" t="s">
        <v>17</v>
      </c>
      <c r="C271" s="21" t="s">
        <v>142</v>
      </c>
    </row>
    <row r="272" spans="1:3" ht="14.25" customHeight="1" x14ac:dyDescent="0.2">
      <c r="A272" s="19">
        <v>5</v>
      </c>
      <c r="B272" s="20" t="s">
        <v>19</v>
      </c>
      <c r="C272" s="21" t="s">
        <v>143</v>
      </c>
    </row>
    <row r="273" spans="1:3" ht="14.25" customHeight="1" x14ac:dyDescent="0.2">
      <c r="A273" s="19">
        <v>6</v>
      </c>
      <c r="B273" s="20" t="s">
        <v>21</v>
      </c>
      <c r="C273" s="24" t="s">
        <v>22</v>
      </c>
    </row>
    <row r="274" spans="1:3" ht="14.25" customHeight="1" x14ac:dyDescent="0.2">
      <c r="A274" s="19">
        <v>7</v>
      </c>
      <c r="B274" s="20" t="s">
        <v>23</v>
      </c>
      <c r="C274" s="21" t="s">
        <v>144</v>
      </c>
    </row>
    <row r="275" spans="1:3" ht="14.25" customHeight="1" x14ac:dyDescent="0.2">
      <c r="A275" s="19">
        <v>8</v>
      </c>
      <c r="B275" s="20" t="s">
        <v>25</v>
      </c>
      <c r="C275" s="21" t="s">
        <v>145</v>
      </c>
    </row>
    <row r="276" spans="1:3" ht="14.25" customHeight="1" x14ac:dyDescent="0.2">
      <c r="A276" s="19">
        <v>9</v>
      </c>
      <c r="B276" s="20" t="s">
        <v>27</v>
      </c>
      <c r="C276" s="21" t="s">
        <v>28</v>
      </c>
    </row>
    <row r="277" spans="1:3" ht="14.25" customHeight="1" x14ac:dyDescent="0.2">
      <c r="A277" s="19">
        <v>10</v>
      </c>
      <c r="B277" s="20" t="s">
        <v>29</v>
      </c>
      <c r="C277" s="21" t="s">
        <v>146</v>
      </c>
    </row>
    <row r="278" spans="1:3" ht="14.25" customHeight="1" x14ac:dyDescent="0.2">
      <c r="A278" s="19">
        <v>11</v>
      </c>
      <c r="B278" s="20" t="s">
        <v>31</v>
      </c>
      <c r="C278" s="21" t="s">
        <v>145</v>
      </c>
    </row>
    <row r="279" spans="1:3" ht="14.25" customHeight="1" x14ac:dyDescent="0.2">
      <c r="A279" s="19">
        <v>12</v>
      </c>
      <c r="B279" s="20" t="s">
        <v>32</v>
      </c>
      <c r="C279" s="21" t="s">
        <v>142</v>
      </c>
    </row>
    <row r="280" spans="1:3" ht="14.25" customHeight="1" x14ac:dyDescent="0.2">
      <c r="A280" s="19">
        <v>13</v>
      </c>
      <c r="B280" s="20" t="s">
        <v>34</v>
      </c>
      <c r="C280" s="21" t="s">
        <v>143</v>
      </c>
    </row>
    <row r="281" spans="1:3" ht="14.25" customHeight="1" x14ac:dyDescent="0.2">
      <c r="A281" s="19">
        <v>14</v>
      </c>
      <c r="B281" s="20" t="s">
        <v>35</v>
      </c>
      <c r="C281" s="24" t="s">
        <v>22</v>
      </c>
    </row>
    <row r="282" spans="1:3" ht="15" customHeight="1" thickBot="1" x14ac:dyDescent="0.25">
      <c r="A282" s="25">
        <v>15</v>
      </c>
      <c r="B282" s="26" t="s">
        <v>36</v>
      </c>
      <c r="C282" s="27" t="s">
        <v>144</v>
      </c>
    </row>
    <row r="283" spans="1:3" ht="15.75" customHeight="1" x14ac:dyDescent="0.25">
      <c r="A283" s="13"/>
      <c r="B283" s="14"/>
      <c r="C283" s="15"/>
    </row>
    <row r="284" spans="1:3" ht="27.2" customHeight="1" x14ac:dyDescent="0.25">
      <c r="A284" s="16" t="s">
        <v>147</v>
      </c>
      <c r="B284" s="17" t="s">
        <v>9</v>
      </c>
      <c r="C284" s="18" t="s">
        <v>148</v>
      </c>
    </row>
    <row r="285" spans="1:3" ht="38.25" customHeight="1" x14ac:dyDescent="0.2">
      <c r="A285" s="19">
        <v>1</v>
      </c>
      <c r="B285" s="20" t="s">
        <v>11</v>
      </c>
      <c r="C285" s="21" t="s">
        <v>149</v>
      </c>
    </row>
    <row r="286" spans="1:3" ht="14.25" customHeight="1" x14ac:dyDescent="0.2">
      <c r="A286" s="19">
        <v>2</v>
      </c>
      <c r="B286" s="22" t="s">
        <v>13</v>
      </c>
      <c r="C286" s="21" t="s">
        <v>150</v>
      </c>
    </row>
    <row r="287" spans="1:3" ht="14.25" customHeight="1" x14ac:dyDescent="0.2">
      <c r="A287" s="19">
        <v>3</v>
      </c>
      <c r="B287" s="22" t="s">
        <v>15</v>
      </c>
      <c r="C287" s="23" t="s">
        <v>50</v>
      </c>
    </row>
    <row r="288" spans="1:3" ht="14.25" customHeight="1" x14ac:dyDescent="0.2">
      <c r="A288" s="19">
        <v>4</v>
      </c>
      <c r="B288" s="20" t="s">
        <v>17</v>
      </c>
      <c r="C288" s="21" t="s">
        <v>151</v>
      </c>
    </row>
    <row r="289" spans="1:3" ht="14.25" customHeight="1" x14ac:dyDescent="0.2">
      <c r="A289" s="19">
        <v>5</v>
      </c>
      <c r="B289" s="20" t="s">
        <v>19</v>
      </c>
      <c r="C289" s="21" t="s">
        <v>152</v>
      </c>
    </row>
    <row r="290" spans="1:3" ht="14.25" customHeight="1" x14ac:dyDescent="0.2">
      <c r="A290" s="19">
        <v>6</v>
      </c>
      <c r="B290" s="20" t="s">
        <v>21</v>
      </c>
      <c r="C290" s="24" t="s">
        <v>153</v>
      </c>
    </row>
    <row r="291" spans="1:3" ht="14.25" customHeight="1" x14ac:dyDescent="0.2">
      <c r="A291" s="19">
        <v>7</v>
      </c>
      <c r="B291" s="20" t="s">
        <v>23</v>
      </c>
      <c r="C291" s="21" t="s">
        <v>154</v>
      </c>
    </row>
    <row r="292" spans="1:3" ht="14.25" customHeight="1" x14ac:dyDescent="0.2">
      <c r="A292" s="19">
        <v>8</v>
      </c>
      <c r="B292" s="20" t="s">
        <v>25</v>
      </c>
      <c r="C292" s="21" t="s">
        <v>26</v>
      </c>
    </row>
    <row r="293" spans="1:3" ht="14.25" customHeight="1" x14ac:dyDescent="0.2">
      <c r="A293" s="19">
        <v>9</v>
      </c>
      <c r="B293" s="20" t="s">
        <v>27</v>
      </c>
      <c r="C293" s="21" t="s">
        <v>28</v>
      </c>
    </row>
    <row r="294" spans="1:3" ht="14.25" customHeight="1" x14ac:dyDescent="0.2">
      <c r="A294" s="19">
        <v>10</v>
      </c>
      <c r="B294" s="20" t="s">
        <v>29</v>
      </c>
      <c r="C294" s="21" t="s">
        <v>30</v>
      </c>
    </row>
    <row r="295" spans="1:3" ht="14.25" customHeight="1" x14ac:dyDescent="0.2">
      <c r="A295" s="19">
        <v>11</v>
      </c>
      <c r="B295" s="20" t="s">
        <v>31</v>
      </c>
      <c r="C295" s="21" t="s">
        <v>30</v>
      </c>
    </row>
    <row r="296" spans="1:3" ht="14.25" customHeight="1" x14ac:dyDescent="0.2">
      <c r="A296" s="19">
        <v>12</v>
      </c>
      <c r="B296" s="20" t="s">
        <v>32</v>
      </c>
      <c r="C296" s="21" t="s">
        <v>33</v>
      </c>
    </row>
    <row r="297" spans="1:3" ht="14.25" customHeight="1" x14ac:dyDescent="0.2">
      <c r="A297" s="19">
        <v>13</v>
      </c>
      <c r="B297" s="20" t="s">
        <v>34</v>
      </c>
      <c r="C297" s="21" t="s">
        <v>123</v>
      </c>
    </row>
    <row r="298" spans="1:3" ht="14.25" customHeight="1" x14ac:dyDescent="0.2">
      <c r="A298" s="19">
        <v>14</v>
      </c>
      <c r="B298" s="20" t="s">
        <v>35</v>
      </c>
      <c r="C298" s="24" t="s">
        <v>22</v>
      </c>
    </row>
    <row r="299" spans="1:3" ht="15" customHeight="1" thickBot="1" x14ac:dyDescent="0.25">
      <c r="A299" s="25">
        <v>15</v>
      </c>
      <c r="B299" s="26" t="s">
        <v>36</v>
      </c>
      <c r="C299" s="27" t="s">
        <v>37</v>
      </c>
    </row>
    <row r="300" spans="1:3" ht="15.75" customHeight="1" x14ac:dyDescent="0.25">
      <c r="A300" s="13"/>
      <c r="B300" s="14"/>
      <c r="C300" s="15"/>
    </row>
    <row r="301" spans="1:3" ht="27.2" customHeight="1" x14ac:dyDescent="0.25">
      <c r="A301" s="16" t="s">
        <v>155</v>
      </c>
      <c r="B301" s="17" t="s">
        <v>9</v>
      </c>
      <c r="C301" s="18" t="s">
        <v>156</v>
      </c>
    </row>
    <row r="302" spans="1:3" ht="38.25" customHeight="1" x14ac:dyDescent="0.2">
      <c r="A302" s="19">
        <v>1</v>
      </c>
      <c r="B302" s="20" t="s">
        <v>11</v>
      </c>
      <c r="C302" s="21" t="s">
        <v>157</v>
      </c>
    </row>
    <row r="303" spans="1:3" ht="14.25" customHeight="1" x14ac:dyDescent="0.2">
      <c r="A303" s="19">
        <v>2</v>
      </c>
      <c r="B303" s="22" t="s">
        <v>13</v>
      </c>
      <c r="C303" s="21" t="s">
        <v>158</v>
      </c>
    </row>
    <row r="304" spans="1:3" ht="14.25" customHeight="1" x14ac:dyDescent="0.2">
      <c r="A304" s="19">
        <v>3</v>
      </c>
      <c r="B304" s="22" t="s">
        <v>15</v>
      </c>
      <c r="C304" s="23" t="s">
        <v>16</v>
      </c>
    </row>
    <row r="305" spans="1:3" ht="14.25" customHeight="1" x14ac:dyDescent="0.2">
      <c r="A305" s="19">
        <v>4</v>
      </c>
      <c r="B305" s="20" t="s">
        <v>17</v>
      </c>
      <c r="C305" s="21" t="s">
        <v>159</v>
      </c>
    </row>
    <row r="306" spans="1:3" ht="14.25" customHeight="1" x14ac:dyDescent="0.2">
      <c r="A306" s="19">
        <v>5</v>
      </c>
      <c r="B306" s="20" t="s">
        <v>19</v>
      </c>
      <c r="C306" s="21" t="s">
        <v>160</v>
      </c>
    </row>
    <row r="307" spans="1:3" ht="14.25" customHeight="1" x14ac:dyDescent="0.2">
      <c r="A307" s="19">
        <v>6</v>
      </c>
      <c r="B307" s="20" t="s">
        <v>21</v>
      </c>
      <c r="C307" s="24" t="s">
        <v>22</v>
      </c>
    </row>
    <row r="308" spans="1:3" ht="14.25" customHeight="1" x14ac:dyDescent="0.2">
      <c r="A308" s="19">
        <v>7</v>
      </c>
      <c r="B308" s="20" t="s">
        <v>23</v>
      </c>
      <c r="C308" s="21" t="s">
        <v>161</v>
      </c>
    </row>
    <row r="309" spans="1:3" ht="14.25" customHeight="1" x14ac:dyDescent="0.2">
      <c r="A309" s="19">
        <v>8</v>
      </c>
      <c r="B309" s="20" t="s">
        <v>25</v>
      </c>
      <c r="C309" s="21" t="s">
        <v>162</v>
      </c>
    </row>
    <row r="310" spans="1:3" ht="14.25" customHeight="1" x14ac:dyDescent="0.2">
      <c r="A310" s="19">
        <v>9</v>
      </c>
      <c r="B310" s="20" t="s">
        <v>27</v>
      </c>
      <c r="C310" s="21" t="s">
        <v>53</v>
      </c>
    </row>
    <row r="311" spans="1:3" ht="14.25" customHeight="1" x14ac:dyDescent="0.2">
      <c r="A311" s="19">
        <v>10</v>
      </c>
      <c r="B311" s="20" t="s">
        <v>29</v>
      </c>
      <c r="C311" s="21" t="s">
        <v>30</v>
      </c>
    </row>
    <row r="312" spans="1:3" ht="14.25" customHeight="1" x14ac:dyDescent="0.2">
      <c r="A312" s="19">
        <v>11</v>
      </c>
      <c r="B312" s="20" t="s">
        <v>31</v>
      </c>
      <c r="C312" s="21" t="s">
        <v>30</v>
      </c>
    </row>
    <row r="313" spans="1:3" ht="14.25" customHeight="1" x14ac:dyDescent="0.2">
      <c r="A313" s="19">
        <v>12</v>
      </c>
      <c r="B313" s="20" t="s">
        <v>32</v>
      </c>
      <c r="C313" s="21" t="s">
        <v>33</v>
      </c>
    </row>
    <row r="314" spans="1:3" ht="14.25" customHeight="1" x14ac:dyDescent="0.2">
      <c r="A314" s="19">
        <v>13</v>
      </c>
      <c r="B314" s="20" t="s">
        <v>34</v>
      </c>
      <c r="C314" s="21" t="s">
        <v>123</v>
      </c>
    </row>
    <row r="315" spans="1:3" ht="14.25" customHeight="1" x14ac:dyDescent="0.2">
      <c r="A315" s="19">
        <v>14</v>
      </c>
      <c r="B315" s="20" t="s">
        <v>35</v>
      </c>
      <c r="C315" s="24" t="s">
        <v>22</v>
      </c>
    </row>
    <row r="316" spans="1:3" ht="15" customHeight="1" thickBot="1" x14ac:dyDescent="0.25">
      <c r="A316" s="25">
        <v>15</v>
      </c>
      <c r="B316" s="26" t="s">
        <v>36</v>
      </c>
      <c r="C316" s="27" t="s">
        <v>37</v>
      </c>
    </row>
    <row r="317" spans="1:3" ht="15.75" customHeight="1" x14ac:dyDescent="0.25">
      <c r="A317" s="13"/>
      <c r="B317" s="14"/>
      <c r="C317" s="15"/>
    </row>
    <row r="318" spans="1:3" ht="27.2" customHeight="1" x14ac:dyDescent="0.25">
      <c r="A318" s="16" t="s">
        <v>163</v>
      </c>
      <c r="B318" s="17" t="s">
        <v>9</v>
      </c>
      <c r="C318" s="18" t="s">
        <v>164</v>
      </c>
    </row>
    <row r="319" spans="1:3" ht="38.25" customHeight="1" x14ac:dyDescent="0.2">
      <c r="A319" s="19">
        <v>1</v>
      </c>
      <c r="B319" s="20" t="s">
        <v>11</v>
      </c>
      <c r="C319" s="21" t="s">
        <v>165</v>
      </c>
    </row>
    <row r="320" spans="1:3" ht="14.25" customHeight="1" x14ac:dyDescent="0.2">
      <c r="A320" s="19">
        <v>2</v>
      </c>
      <c r="B320" s="22" t="s">
        <v>13</v>
      </c>
      <c r="C320" s="21" t="s">
        <v>166</v>
      </c>
    </row>
    <row r="321" spans="1:3" ht="14.25" customHeight="1" x14ac:dyDescent="0.2">
      <c r="A321" s="19">
        <v>3</v>
      </c>
      <c r="B321" s="22" t="s">
        <v>15</v>
      </c>
      <c r="C321" s="23" t="s">
        <v>50</v>
      </c>
    </row>
    <row r="322" spans="1:3" ht="14.25" customHeight="1" x14ac:dyDescent="0.2">
      <c r="A322" s="19">
        <v>4</v>
      </c>
      <c r="B322" s="20" t="s">
        <v>17</v>
      </c>
      <c r="C322" s="21" t="s">
        <v>167</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101</v>
      </c>
    </row>
    <row r="326" spans="1:3" ht="14.25" customHeight="1" x14ac:dyDescent="0.2">
      <c r="A326" s="19">
        <v>8</v>
      </c>
      <c r="B326" s="20" t="s">
        <v>25</v>
      </c>
      <c r="C326" s="21" t="s">
        <v>168</v>
      </c>
    </row>
    <row r="327" spans="1:3" ht="14.25" customHeight="1" x14ac:dyDescent="0.2">
      <c r="A327" s="19">
        <v>9</v>
      </c>
      <c r="B327" s="20" t="s">
        <v>27</v>
      </c>
      <c r="C327" s="21" t="s">
        <v>53</v>
      </c>
    </row>
    <row r="328" spans="1:3" ht="14.25" customHeight="1" x14ac:dyDescent="0.2">
      <c r="A328" s="19">
        <v>10</v>
      </c>
      <c r="B328" s="20" t="s">
        <v>29</v>
      </c>
      <c r="C328" s="21" t="s">
        <v>30</v>
      </c>
    </row>
    <row r="329" spans="1:3" ht="14.25" customHeight="1" x14ac:dyDescent="0.2">
      <c r="A329" s="19">
        <v>11</v>
      </c>
      <c r="B329" s="20" t="s">
        <v>31</v>
      </c>
      <c r="C329" s="21" t="s">
        <v>30</v>
      </c>
    </row>
    <row r="330" spans="1:3" ht="14.25" customHeight="1" x14ac:dyDescent="0.2">
      <c r="A330" s="19">
        <v>12</v>
      </c>
      <c r="B330" s="20" t="s">
        <v>32</v>
      </c>
      <c r="C330" s="21" t="s">
        <v>33</v>
      </c>
    </row>
    <row r="331" spans="1:3" ht="14.25" customHeight="1" x14ac:dyDescent="0.2">
      <c r="A331" s="19">
        <v>13</v>
      </c>
      <c r="B331" s="20" t="s">
        <v>34</v>
      </c>
      <c r="C331" s="21" t="s">
        <v>20</v>
      </c>
    </row>
    <row r="332" spans="1:3" ht="14.25" customHeight="1" x14ac:dyDescent="0.2">
      <c r="A332" s="19">
        <v>14</v>
      </c>
      <c r="B332" s="20" t="s">
        <v>35</v>
      </c>
      <c r="C332" s="24" t="s">
        <v>22</v>
      </c>
    </row>
    <row r="333" spans="1:3" ht="15" customHeight="1" thickBot="1" x14ac:dyDescent="0.25">
      <c r="A333" s="25">
        <v>15</v>
      </c>
      <c r="B333" s="26" t="s">
        <v>36</v>
      </c>
      <c r="C333" s="27" t="s">
        <v>37</v>
      </c>
    </row>
    <row r="334" spans="1:3" ht="15.75" customHeight="1" x14ac:dyDescent="0.25">
      <c r="A334" s="13"/>
      <c r="B334" s="14"/>
      <c r="C334" s="15"/>
    </row>
    <row r="335" spans="1:3" ht="27.2" customHeight="1" x14ac:dyDescent="0.25">
      <c r="A335" s="16" t="s">
        <v>169</v>
      </c>
      <c r="B335" s="17" t="s">
        <v>9</v>
      </c>
      <c r="C335" s="18" t="s">
        <v>170</v>
      </c>
    </row>
    <row r="336" spans="1:3" ht="38.25" customHeight="1" x14ac:dyDescent="0.2">
      <c r="A336" s="19">
        <v>1</v>
      </c>
      <c r="B336" s="20" t="s">
        <v>11</v>
      </c>
      <c r="C336" s="21" t="s">
        <v>171</v>
      </c>
    </row>
    <row r="337" spans="1:3" ht="14.25" customHeight="1" x14ac:dyDescent="0.2">
      <c r="A337" s="19">
        <v>2</v>
      </c>
      <c r="B337" s="22" t="s">
        <v>13</v>
      </c>
      <c r="C337" s="21" t="s">
        <v>172</v>
      </c>
    </row>
    <row r="338" spans="1:3" ht="14.25" customHeight="1" x14ac:dyDescent="0.2">
      <c r="A338" s="19">
        <v>3</v>
      </c>
      <c r="B338" s="22" t="s">
        <v>15</v>
      </c>
      <c r="C338" s="23" t="s">
        <v>50</v>
      </c>
    </row>
    <row r="339" spans="1:3" ht="14.25" customHeight="1" x14ac:dyDescent="0.2">
      <c r="A339" s="19">
        <v>4</v>
      </c>
      <c r="B339" s="20" t="s">
        <v>17</v>
      </c>
      <c r="C339" s="21" t="s">
        <v>159</v>
      </c>
    </row>
    <row r="340" spans="1:3" ht="14.25" customHeight="1" x14ac:dyDescent="0.2">
      <c r="A340" s="19">
        <v>5</v>
      </c>
      <c r="B340" s="20" t="s">
        <v>19</v>
      </c>
      <c r="C340" s="21" t="s">
        <v>160</v>
      </c>
    </row>
    <row r="341" spans="1:3" ht="14.25" customHeight="1" x14ac:dyDescent="0.2">
      <c r="A341" s="19">
        <v>6</v>
      </c>
      <c r="B341" s="20" t="s">
        <v>21</v>
      </c>
      <c r="C341" s="24" t="s">
        <v>22</v>
      </c>
    </row>
    <row r="342" spans="1:3" ht="14.25" customHeight="1" x14ac:dyDescent="0.2">
      <c r="A342" s="19">
        <v>7</v>
      </c>
      <c r="B342" s="20" t="s">
        <v>23</v>
      </c>
      <c r="C342" s="21" t="s">
        <v>161</v>
      </c>
    </row>
    <row r="343" spans="1:3" ht="14.25" customHeight="1" x14ac:dyDescent="0.2">
      <c r="A343" s="19">
        <v>8</v>
      </c>
      <c r="B343" s="20" t="s">
        <v>25</v>
      </c>
      <c r="C343" s="21" t="s">
        <v>111</v>
      </c>
    </row>
    <row r="344" spans="1:3" ht="14.25" customHeight="1" x14ac:dyDescent="0.2">
      <c r="A344" s="19">
        <v>9</v>
      </c>
      <c r="B344" s="20" t="s">
        <v>27</v>
      </c>
      <c r="C344" s="21" t="s">
        <v>28</v>
      </c>
    </row>
    <row r="345" spans="1:3" ht="14.25" customHeight="1" x14ac:dyDescent="0.2">
      <c r="A345" s="19">
        <v>10</v>
      </c>
      <c r="B345" s="20" t="s">
        <v>29</v>
      </c>
      <c r="C345" s="21" t="s">
        <v>30</v>
      </c>
    </row>
    <row r="346" spans="1:3" ht="14.25" customHeight="1" x14ac:dyDescent="0.2">
      <c r="A346" s="19">
        <v>11</v>
      </c>
      <c r="B346" s="20" t="s">
        <v>31</v>
      </c>
      <c r="C346" s="21" t="s">
        <v>30</v>
      </c>
    </row>
    <row r="347" spans="1:3" ht="14.25" customHeight="1" x14ac:dyDescent="0.2">
      <c r="A347" s="19">
        <v>12</v>
      </c>
      <c r="B347" s="20" t="s">
        <v>32</v>
      </c>
      <c r="C347" s="21" t="s">
        <v>33</v>
      </c>
    </row>
    <row r="348" spans="1:3" ht="14.25" customHeight="1" x14ac:dyDescent="0.2">
      <c r="A348" s="19">
        <v>13</v>
      </c>
      <c r="B348" s="20" t="s">
        <v>34</v>
      </c>
      <c r="C348" s="21" t="s">
        <v>20</v>
      </c>
    </row>
    <row r="349" spans="1:3" ht="14.25" customHeight="1" x14ac:dyDescent="0.2">
      <c r="A349" s="19">
        <v>14</v>
      </c>
      <c r="B349" s="20" t="s">
        <v>35</v>
      </c>
      <c r="C349" s="24" t="s">
        <v>22</v>
      </c>
    </row>
    <row r="350" spans="1:3" ht="15" customHeight="1" thickBot="1" x14ac:dyDescent="0.25">
      <c r="A350" s="25">
        <v>15</v>
      </c>
      <c r="B350" s="26" t="s">
        <v>36</v>
      </c>
      <c r="C350" s="27" t="s">
        <v>37</v>
      </c>
    </row>
    <row r="351" spans="1:3" ht="15.75" customHeight="1" x14ac:dyDescent="0.25">
      <c r="A351" s="13"/>
      <c r="B351" s="14"/>
      <c r="C351" s="15"/>
    </row>
    <row r="352" spans="1:3" ht="27.2" customHeight="1" x14ac:dyDescent="0.25">
      <c r="A352" s="16" t="s">
        <v>173</v>
      </c>
      <c r="B352" s="17" t="s">
        <v>9</v>
      </c>
      <c r="C352" s="18" t="s">
        <v>174</v>
      </c>
    </row>
    <row r="353" spans="1:3" ht="38.25" customHeight="1" x14ac:dyDescent="0.2">
      <c r="A353" s="19">
        <v>1</v>
      </c>
      <c r="B353" s="20" t="s">
        <v>11</v>
      </c>
      <c r="C353" s="21" t="s">
        <v>175</v>
      </c>
    </row>
    <row r="354" spans="1:3" ht="14.25" customHeight="1" x14ac:dyDescent="0.2">
      <c r="A354" s="19">
        <v>2</v>
      </c>
      <c r="B354" s="22" t="s">
        <v>13</v>
      </c>
      <c r="C354" s="21" t="s">
        <v>176</v>
      </c>
    </row>
    <row r="355" spans="1:3" ht="14.25" customHeight="1" x14ac:dyDescent="0.2">
      <c r="A355" s="19">
        <v>3</v>
      </c>
      <c r="B355" s="22" t="s">
        <v>15</v>
      </c>
      <c r="C355" s="23" t="s">
        <v>16</v>
      </c>
    </row>
    <row r="356" spans="1:3" ht="14.25" customHeight="1" x14ac:dyDescent="0.2">
      <c r="A356" s="19">
        <v>4</v>
      </c>
      <c r="B356" s="20" t="s">
        <v>17</v>
      </c>
      <c r="C356" s="21" t="s">
        <v>100</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101</v>
      </c>
    </row>
    <row r="360" spans="1:3" ht="14.25" customHeight="1" x14ac:dyDescent="0.2">
      <c r="A360" s="19">
        <v>8</v>
      </c>
      <c r="B360" s="20" t="s">
        <v>25</v>
      </c>
      <c r="C360" s="21" t="s">
        <v>177</v>
      </c>
    </row>
    <row r="361" spans="1:3" ht="14.25" customHeight="1" x14ac:dyDescent="0.2">
      <c r="A361" s="19">
        <v>9</v>
      </c>
      <c r="B361" s="20" t="s">
        <v>27</v>
      </c>
      <c r="C361" s="21" t="s">
        <v>28</v>
      </c>
    </row>
    <row r="362" spans="1:3" ht="14.25" customHeight="1" x14ac:dyDescent="0.2">
      <c r="A362" s="19">
        <v>10</v>
      </c>
      <c r="B362" s="20" t="s">
        <v>29</v>
      </c>
      <c r="C362" s="21" t="s">
        <v>30</v>
      </c>
    </row>
    <row r="363" spans="1:3" ht="14.25" customHeight="1" x14ac:dyDescent="0.2">
      <c r="A363" s="19">
        <v>11</v>
      </c>
      <c r="B363" s="20" t="s">
        <v>31</v>
      </c>
      <c r="C363" s="21" t="s">
        <v>30</v>
      </c>
    </row>
    <row r="364" spans="1:3" ht="14.25" customHeight="1" x14ac:dyDescent="0.2">
      <c r="A364" s="19">
        <v>12</v>
      </c>
      <c r="B364" s="20" t="s">
        <v>32</v>
      </c>
      <c r="C364" s="21" t="s">
        <v>33</v>
      </c>
    </row>
    <row r="365" spans="1:3" ht="14.25" customHeight="1" x14ac:dyDescent="0.2">
      <c r="A365" s="19">
        <v>13</v>
      </c>
      <c r="B365" s="20" t="s">
        <v>34</v>
      </c>
      <c r="C365" s="21" t="s">
        <v>20</v>
      </c>
    </row>
    <row r="366" spans="1:3" ht="14.25" customHeight="1" x14ac:dyDescent="0.2">
      <c r="A366" s="19">
        <v>14</v>
      </c>
      <c r="B366" s="20" t="s">
        <v>35</v>
      </c>
      <c r="C366" s="24" t="s">
        <v>22</v>
      </c>
    </row>
    <row r="367" spans="1:3" ht="15" customHeight="1" thickBot="1" x14ac:dyDescent="0.25">
      <c r="A367" s="25">
        <v>15</v>
      </c>
      <c r="B367" s="26" t="s">
        <v>36</v>
      </c>
      <c r="C367" s="27" t="s">
        <v>37</v>
      </c>
    </row>
    <row r="368" spans="1:3" ht="15.75" customHeight="1" x14ac:dyDescent="0.25">
      <c r="A368" s="13"/>
      <c r="B368" s="14"/>
      <c r="C368" s="15"/>
    </row>
    <row r="369" spans="1:3" ht="27.2" customHeight="1" x14ac:dyDescent="0.25">
      <c r="A369" s="16" t="s">
        <v>178</v>
      </c>
      <c r="B369" s="17" t="s">
        <v>9</v>
      </c>
      <c r="C369" s="18" t="s">
        <v>179</v>
      </c>
    </row>
    <row r="370" spans="1:3" ht="38.25" customHeight="1" x14ac:dyDescent="0.2">
      <c r="A370" s="19">
        <v>1</v>
      </c>
      <c r="B370" s="20" t="s">
        <v>11</v>
      </c>
      <c r="C370" s="21" t="s">
        <v>180</v>
      </c>
    </row>
    <row r="371" spans="1:3" ht="14.25" customHeight="1" x14ac:dyDescent="0.2">
      <c r="A371" s="19">
        <v>2</v>
      </c>
      <c r="B371" s="22" t="s">
        <v>13</v>
      </c>
      <c r="C371" s="21" t="s">
        <v>141</v>
      </c>
    </row>
    <row r="372" spans="1:3" ht="14.25" customHeight="1" x14ac:dyDescent="0.2">
      <c r="A372" s="19">
        <v>3</v>
      </c>
      <c r="B372" s="22" t="s">
        <v>15</v>
      </c>
      <c r="C372" s="23" t="s">
        <v>50</v>
      </c>
    </row>
    <row r="373" spans="1:3" ht="14.25" customHeight="1" x14ac:dyDescent="0.2">
      <c r="A373" s="19">
        <v>4</v>
      </c>
      <c r="B373" s="20" t="s">
        <v>17</v>
      </c>
      <c r="C373" s="21" t="s">
        <v>181</v>
      </c>
    </row>
    <row r="374" spans="1:3" ht="14.25" customHeight="1" x14ac:dyDescent="0.2">
      <c r="A374" s="19">
        <v>5</v>
      </c>
      <c r="B374" s="20" t="s">
        <v>19</v>
      </c>
      <c r="C374" s="21" t="s">
        <v>143</v>
      </c>
    </row>
    <row r="375" spans="1:3" ht="14.25" customHeight="1" x14ac:dyDescent="0.2">
      <c r="A375" s="19">
        <v>6</v>
      </c>
      <c r="B375" s="20" t="s">
        <v>21</v>
      </c>
      <c r="C375" s="24" t="s">
        <v>22</v>
      </c>
    </row>
    <row r="376" spans="1:3" ht="14.25" customHeight="1" x14ac:dyDescent="0.2">
      <c r="A376" s="19">
        <v>7</v>
      </c>
      <c r="B376" s="20" t="s">
        <v>23</v>
      </c>
      <c r="C376" s="21" t="s">
        <v>144</v>
      </c>
    </row>
    <row r="377" spans="1:3" ht="14.25" customHeight="1" x14ac:dyDescent="0.2">
      <c r="A377" s="19">
        <v>8</v>
      </c>
      <c r="B377" s="20" t="s">
        <v>25</v>
      </c>
      <c r="C377" s="21" t="s">
        <v>145</v>
      </c>
    </row>
    <row r="378" spans="1:3" ht="14.25" customHeight="1" x14ac:dyDescent="0.2">
      <c r="A378" s="19">
        <v>9</v>
      </c>
      <c r="B378" s="20" t="s">
        <v>27</v>
      </c>
      <c r="C378" s="21" t="s">
        <v>28</v>
      </c>
    </row>
    <row r="379" spans="1:3" ht="14.25" customHeight="1" x14ac:dyDescent="0.2">
      <c r="A379" s="19">
        <v>10</v>
      </c>
      <c r="B379" s="20" t="s">
        <v>29</v>
      </c>
      <c r="C379" s="21" t="s">
        <v>182</v>
      </c>
    </row>
    <row r="380" spans="1:3" ht="14.25" customHeight="1" x14ac:dyDescent="0.2">
      <c r="A380" s="19">
        <v>11</v>
      </c>
      <c r="B380" s="20" t="s">
        <v>31</v>
      </c>
      <c r="C380" s="21" t="s">
        <v>182</v>
      </c>
    </row>
    <row r="381" spans="1:3" ht="14.25" customHeight="1" x14ac:dyDescent="0.2">
      <c r="A381" s="19">
        <v>12</v>
      </c>
      <c r="B381" s="20" t="s">
        <v>32</v>
      </c>
      <c r="C381" s="21" t="s">
        <v>183</v>
      </c>
    </row>
    <row r="382" spans="1:3" ht="14.25" customHeight="1" x14ac:dyDescent="0.2">
      <c r="A382" s="19">
        <v>13</v>
      </c>
      <c r="B382" s="20" t="s">
        <v>34</v>
      </c>
      <c r="C382" s="21" t="s">
        <v>143</v>
      </c>
    </row>
    <row r="383" spans="1:3" ht="14.25" customHeight="1" x14ac:dyDescent="0.2">
      <c r="A383" s="19">
        <v>14</v>
      </c>
      <c r="B383" s="20" t="s">
        <v>35</v>
      </c>
      <c r="C383" s="24" t="s">
        <v>22</v>
      </c>
    </row>
    <row r="384" spans="1:3" ht="15" customHeight="1" thickBot="1" x14ac:dyDescent="0.25">
      <c r="A384" s="25">
        <v>15</v>
      </c>
      <c r="B384" s="26" t="s">
        <v>36</v>
      </c>
      <c r="C384" s="27" t="s">
        <v>144</v>
      </c>
    </row>
    <row r="385" spans="1:3" ht="15.75" customHeight="1" x14ac:dyDescent="0.25">
      <c r="A385" s="13"/>
      <c r="B385" s="14"/>
      <c r="C385" s="15"/>
    </row>
    <row r="386" spans="1:3" ht="27.2" customHeight="1" x14ac:dyDescent="0.25">
      <c r="A386" s="16" t="s">
        <v>184</v>
      </c>
      <c r="B386" s="17" t="s">
        <v>9</v>
      </c>
      <c r="C386" s="18" t="s">
        <v>185</v>
      </c>
    </row>
    <row r="387" spans="1:3" ht="38.25" customHeight="1" x14ac:dyDescent="0.2">
      <c r="A387" s="19">
        <v>1</v>
      </c>
      <c r="B387" s="20" t="s">
        <v>11</v>
      </c>
      <c r="C387" s="21" t="s">
        <v>186</v>
      </c>
    </row>
    <row r="388" spans="1:3" ht="14.25" customHeight="1" x14ac:dyDescent="0.2">
      <c r="A388" s="19">
        <v>2</v>
      </c>
      <c r="B388" s="22" t="s">
        <v>13</v>
      </c>
      <c r="C388" s="21" t="s">
        <v>187</v>
      </c>
    </row>
    <row r="389" spans="1:3" ht="14.25" customHeight="1" x14ac:dyDescent="0.2">
      <c r="A389" s="19">
        <v>3</v>
      </c>
      <c r="B389" s="22" t="s">
        <v>15</v>
      </c>
      <c r="C389" s="23" t="s">
        <v>50</v>
      </c>
    </row>
    <row r="390" spans="1:3" ht="14.25" customHeight="1" x14ac:dyDescent="0.2">
      <c r="A390" s="19">
        <v>4</v>
      </c>
      <c r="B390" s="20" t="s">
        <v>17</v>
      </c>
      <c r="C390" s="21" t="s">
        <v>188</v>
      </c>
    </row>
    <row r="391" spans="1:3" ht="14.25" customHeight="1" x14ac:dyDescent="0.2">
      <c r="A391" s="19">
        <v>5</v>
      </c>
      <c r="B391" s="20" t="s">
        <v>19</v>
      </c>
      <c r="C391" s="21" t="s">
        <v>189</v>
      </c>
    </row>
    <row r="392" spans="1:3" ht="14.25" customHeight="1" x14ac:dyDescent="0.2">
      <c r="A392" s="19">
        <v>6</v>
      </c>
      <c r="B392" s="20" t="s">
        <v>21</v>
      </c>
      <c r="C392" s="24" t="s">
        <v>22</v>
      </c>
    </row>
    <row r="393" spans="1:3" ht="14.25" customHeight="1" x14ac:dyDescent="0.2">
      <c r="A393" s="19">
        <v>7</v>
      </c>
      <c r="B393" s="20" t="s">
        <v>23</v>
      </c>
      <c r="C393" s="21" t="s">
        <v>190</v>
      </c>
    </row>
    <row r="394" spans="1:3" ht="14.25" customHeight="1" x14ac:dyDescent="0.2">
      <c r="A394" s="19">
        <v>8</v>
      </c>
      <c r="B394" s="20" t="s">
        <v>25</v>
      </c>
      <c r="C394" s="21" t="s">
        <v>191</v>
      </c>
    </row>
    <row r="395" spans="1:3" ht="14.25" customHeight="1" x14ac:dyDescent="0.2">
      <c r="A395" s="19">
        <v>9</v>
      </c>
      <c r="B395" s="20" t="s">
        <v>27</v>
      </c>
      <c r="C395" s="21" t="s">
        <v>137</v>
      </c>
    </row>
    <row r="396" spans="1:3" ht="14.25" customHeight="1" x14ac:dyDescent="0.2">
      <c r="A396" s="19">
        <v>10</v>
      </c>
      <c r="B396" s="20" t="s">
        <v>29</v>
      </c>
      <c r="C396" s="21" t="s">
        <v>192</v>
      </c>
    </row>
    <row r="397" spans="1:3" ht="14.25" customHeight="1" x14ac:dyDescent="0.2">
      <c r="A397" s="19">
        <v>11</v>
      </c>
      <c r="B397" s="20" t="s">
        <v>31</v>
      </c>
      <c r="C397" s="21" t="s">
        <v>193</v>
      </c>
    </row>
    <row r="398" spans="1:3" ht="14.25" customHeight="1" x14ac:dyDescent="0.2">
      <c r="A398" s="19">
        <v>12</v>
      </c>
      <c r="B398" s="20" t="s">
        <v>32</v>
      </c>
      <c r="C398" s="21" t="s">
        <v>194</v>
      </c>
    </row>
    <row r="399" spans="1:3" ht="14.25" customHeight="1" x14ac:dyDescent="0.2">
      <c r="A399" s="19">
        <v>13</v>
      </c>
      <c r="B399" s="20" t="s">
        <v>34</v>
      </c>
      <c r="C399" s="21" t="s">
        <v>42</v>
      </c>
    </row>
    <row r="400" spans="1:3" ht="14.25" customHeight="1" x14ac:dyDescent="0.2">
      <c r="A400" s="19">
        <v>14</v>
      </c>
      <c r="B400" s="20" t="s">
        <v>35</v>
      </c>
      <c r="C400" s="24" t="s">
        <v>22</v>
      </c>
    </row>
    <row r="401" spans="1:3" ht="15" customHeight="1" thickBot="1" x14ac:dyDescent="0.25">
      <c r="A401" s="25">
        <v>15</v>
      </c>
      <c r="B401" s="26" t="s">
        <v>36</v>
      </c>
      <c r="C401" s="27" t="s">
        <v>43</v>
      </c>
    </row>
    <row r="402" spans="1:3" ht="15.75" customHeight="1" x14ac:dyDescent="0.25">
      <c r="A402" s="13"/>
      <c r="B402" s="14"/>
      <c r="C402" s="15"/>
    </row>
    <row r="403" spans="1:3" ht="27.2" customHeight="1" x14ac:dyDescent="0.25">
      <c r="A403" s="16" t="s">
        <v>195</v>
      </c>
      <c r="B403" s="17" t="s">
        <v>9</v>
      </c>
      <c r="C403" s="18" t="s">
        <v>196</v>
      </c>
    </row>
    <row r="404" spans="1:3" ht="38.25" customHeight="1" x14ac:dyDescent="0.2">
      <c r="A404" s="19">
        <v>1</v>
      </c>
      <c r="B404" s="20" t="s">
        <v>11</v>
      </c>
      <c r="C404" s="21" t="s">
        <v>197</v>
      </c>
    </row>
    <row r="405" spans="1:3" ht="14.25" customHeight="1" x14ac:dyDescent="0.2">
      <c r="A405" s="19">
        <v>2</v>
      </c>
      <c r="B405" s="22" t="s">
        <v>13</v>
      </c>
      <c r="C405" s="21" t="s">
        <v>198</v>
      </c>
    </row>
    <row r="406" spans="1:3" ht="14.25" customHeight="1" x14ac:dyDescent="0.2">
      <c r="A406" s="19">
        <v>3</v>
      </c>
      <c r="B406" s="22" t="s">
        <v>15</v>
      </c>
      <c r="C406" s="23" t="s">
        <v>50</v>
      </c>
    </row>
    <row r="407" spans="1:3" ht="14.25" customHeight="1" x14ac:dyDescent="0.2">
      <c r="A407" s="19">
        <v>4</v>
      </c>
      <c r="B407" s="20" t="s">
        <v>17</v>
      </c>
      <c r="C407" s="21" t="s">
        <v>199</v>
      </c>
    </row>
    <row r="408" spans="1:3" ht="14.25" customHeight="1" x14ac:dyDescent="0.2">
      <c r="A408" s="19">
        <v>5</v>
      </c>
      <c r="B408" s="20" t="s">
        <v>19</v>
      </c>
      <c r="C408" s="21" t="s">
        <v>200</v>
      </c>
    </row>
    <row r="409" spans="1:3" ht="14.25" customHeight="1" x14ac:dyDescent="0.2">
      <c r="A409" s="19">
        <v>6</v>
      </c>
      <c r="B409" s="20" t="s">
        <v>21</v>
      </c>
      <c r="C409" s="24" t="s">
        <v>22</v>
      </c>
    </row>
    <row r="410" spans="1:3" ht="14.25" customHeight="1" x14ac:dyDescent="0.2">
      <c r="A410" s="19">
        <v>7</v>
      </c>
      <c r="B410" s="20" t="s">
        <v>23</v>
      </c>
      <c r="C410" s="21" t="s">
        <v>201</v>
      </c>
    </row>
    <row r="411" spans="1:3" ht="14.25" customHeight="1" x14ac:dyDescent="0.2">
      <c r="A411" s="19">
        <v>8</v>
      </c>
      <c r="B411" s="20" t="s">
        <v>25</v>
      </c>
      <c r="C411" s="21" t="s">
        <v>202</v>
      </c>
    </row>
    <row r="412" spans="1:3" ht="14.25" customHeight="1" x14ac:dyDescent="0.2">
      <c r="A412" s="19">
        <v>9</v>
      </c>
      <c r="B412" s="20" t="s">
        <v>27</v>
      </c>
      <c r="C412" s="21" t="s">
        <v>53</v>
      </c>
    </row>
    <row r="413" spans="1:3" ht="14.25" customHeight="1" x14ac:dyDescent="0.2">
      <c r="A413" s="19">
        <v>10</v>
      </c>
      <c r="B413" s="20" t="s">
        <v>29</v>
      </c>
      <c r="C413" s="21" t="s">
        <v>203</v>
      </c>
    </row>
    <row r="414" spans="1:3" ht="14.25" customHeight="1" x14ac:dyDescent="0.2">
      <c r="A414" s="19">
        <v>11</v>
      </c>
      <c r="B414" s="20" t="s">
        <v>31</v>
      </c>
      <c r="C414" s="21" t="s">
        <v>204</v>
      </c>
    </row>
    <row r="415" spans="1:3" ht="14.25" customHeight="1" x14ac:dyDescent="0.2">
      <c r="A415" s="19">
        <v>12</v>
      </c>
      <c r="B415" s="20" t="s">
        <v>32</v>
      </c>
      <c r="C415" s="21" t="s">
        <v>205</v>
      </c>
    </row>
    <row r="416" spans="1:3" ht="14.25" customHeight="1" x14ac:dyDescent="0.2">
      <c r="A416" s="19">
        <v>13</v>
      </c>
      <c r="B416" s="20" t="s">
        <v>34</v>
      </c>
      <c r="C416" s="21" t="s">
        <v>20</v>
      </c>
    </row>
    <row r="417" spans="1:3" ht="14.25" customHeight="1" x14ac:dyDescent="0.2">
      <c r="A417" s="19">
        <v>14</v>
      </c>
      <c r="B417" s="20" t="s">
        <v>35</v>
      </c>
      <c r="C417" s="24" t="s">
        <v>22</v>
      </c>
    </row>
    <row r="418" spans="1:3" ht="15" customHeight="1" thickBot="1" x14ac:dyDescent="0.25">
      <c r="A418" s="25">
        <v>15</v>
      </c>
      <c r="B418" s="26" t="s">
        <v>36</v>
      </c>
      <c r="C418" s="27" t="s">
        <v>24</v>
      </c>
    </row>
    <row r="419" spans="1:3" ht="15.75" customHeight="1" x14ac:dyDescent="0.25">
      <c r="A419" s="13"/>
      <c r="B419" s="14"/>
      <c r="C419" s="15"/>
    </row>
    <row r="420" spans="1:3" ht="27.2" customHeight="1" x14ac:dyDescent="0.25">
      <c r="A420" s="16" t="s">
        <v>206</v>
      </c>
      <c r="B420" s="17" t="s">
        <v>9</v>
      </c>
      <c r="C420" s="18" t="s">
        <v>207</v>
      </c>
    </row>
    <row r="421" spans="1:3" ht="38.25" customHeight="1" x14ac:dyDescent="0.2">
      <c r="A421" s="19">
        <v>1</v>
      </c>
      <c r="B421" s="20" t="s">
        <v>11</v>
      </c>
      <c r="C421" s="21" t="s">
        <v>208</v>
      </c>
    </row>
    <row r="422" spans="1:3" ht="14.25" customHeight="1" x14ac:dyDescent="0.2">
      <c r="A422" s="19">
        <v>2</v>
      </c>
      <c r="B422" s="22" t="s">
        <v>13</v>
      </c>
      <c r="C422" s="21" t="s">
        <v>209</v>
      </c>
    </row>
    <row r="423" spans="1:3" ht="14.25" customHeight="1" x14ac:dyDescent="0.2">
      <c r="A423" s="19">
        <v>3</v>
      </c>
      <c r="B423" s="22" t="s">
        <v>15</v>
      </c>
      <c r="C423" s="23" t="s">
        <v>16</v>
      </c>
    </row>
    <row r="424" spans="1:3" ht="14.25" customHeight="1" x14ac:dyDescent="0.2">
      <c r="A424" s="19">
        <v>4</v>
      </c>
      <c r="B424" s="20" t="s">
        <v>17</v>
      </c>
      <c r="C424" s="21" t="s">
        <v>210</v>
      </c>
    </row>
    <row r="425" spans="1:3" ht="14.25" customHeight="1" x14ac:dyDescent="0.2">
      <c r="A425" s="19">
        <v>5</v>
      </c>
      <c r="B425" s="20" t="s">
        <v>19</v>
      </c>
      <c r="C425" s="21" t="s">
        <v>200</v>
      </c>
    </row>
    <row r="426" spans="1:3" ht="14.25" customHeight="1" x14ac:dyDescent="0.2">
      <c r="A426" s="19">
        <v>6</v>
      </c>
      <c r="B426" s="20" t="s">
        <v>21</v>
      </c>
      <c r="C426" s="24" t="s">
        <v>22</v>
      </c>
    </row>
    <row r="427" spans="1:3" ht="14.25" customHeight="1" x14ac:dyDescent="0.2">
      <c r="A427" s="19">
        <v>7</v>
      </c>
      <c r="B427" s="20" t="s">
        <v>23</v>
      </c>
      <c r="C427" s="21" t="s">
        <v>201</v>
      </c>
    </row>
    <row r="428" spans="1:3" ht="14.25" customHeight="1" x14ac:dyDescent="0.2">
      <c r="A428" s="19">
        <v>8</v>
      </c>
      <c r="B428" s="20" t="s">
        <v>25</v>
      </c>
      <c r="C428" s="21" t="s">
        <v>70</v>
      </c>
    </row>
    <row r="429" spans="1:3" ht="14.25" customHeight="1" x14ac:dyDescent="0.2">
      <c r="A429" s="19">
        <v>9</v>
      </c>
      <c r="B429" s="20" t="s">
        <v>27</v>
      </c>
      <c r="C429" s="21" t="s">
        <v>91</v>
      </c>
    </row>
    <row r="430" spans="1:3" ht="14.25" customHeight="1" x14ac:dyDescent="0.2">
      <c r="A430" s="19">
        <v>10</v>
      </c>
      <c r="B430" s="20" t="s">
        <v>29</v>
      </c>
      <c r="C430" s="21" t="s">
        <v>30</v>
      </c>
    </row>
    <row r="431" spans="1:3" ht="14.25" customHeight="1" x14ac:dyDescent="0.2">
      <c r="A431" s="19">
        <v>11</v>
      </c>
      <c r="B431" s="20" t="s">
        <v>31</v>
      </c>
      <c r="C431" s="21" t="s">
        <v>30</v>
      </c>
    </row>
    <row r="432" spans="1:3" ht="14.25" customHeight="1" x14ac:dyDescent="0.2">
      <c r="A432" s="19">
        <v>12</v>
      </c>
      <c r="B432" s="20" t="s">
        <v>32</v>
      </c>
      <c r="C432" s="21" t="s">
        <v>33</v>
      </c>
    </row>
    <row r="433" spans="1:3" ht="14.25" customHeight="1" x14ac:dyDescent="0.2">
      <c r="A433" s="19">
        <v>13</v>
      </c>
      <c r="B433" s="20" t="s">
        <v>34</v>
      </c>
      <c r="C433" s="21" t="s">
        <v>20</v>
      </c>
    </row>
    <row r="434" spans="1:3" ht="14.25" customHeight="1" x14ac:dyDescent="0.2">
      <c r="A434" s="19">
        <v>14</v>
      </c>
      <c r="B434" s="20" t="s">
        <v>35</v>
      </c>
      <c r="C434" s="24" t="s">
        <v>22</v>
      </c>
    </row>
    <row r="435" spans="1:3" ht="15" customHeight="1" thickBot="1" x14ac:dyDescent="0.25">
      <c r="A435" s="25">
        <v>15</v>
      </c>
      <c r="B435" s="26" t="s">
        <v>36</v>
      </c>
      <c r="C435" s="27" t="s">
        <v>37</v>
      </c>
    </row>
    <row r="436" spans="1:3" ht="15.75" customHeight="1" x14ac:dyDescent="0.25">
      <c r="A436" s="13"/>
      <c r="B436" s="14"/>
      <c r="C436" s="15"/>
    </row>
    <row r="437" spans="1:3" ht="27.2" customHeight="1" x14ac:dyDescent="0.25">
      <c r="A437" s="16" t="s">
        <v>211</v>
      </c>
      <c r="B437" s="17" t="s">
        <v>9</v>
      </c>
      <c r="C437" s="18" t="s">
        <v>212</v>
      </c>
    </row>
    <row r="438" spans="1:3" ht="38.25" customHeight="1" x14ac:dyDescent="0.2">
      <c r="A438" s="19">
        <v>1</v>
      </c>
      <c r="B438" s="20" t="s">
        <v>11</v>
      </c>
      <c r="C438" s="21" t="s">
        <v>213</v>
      </c>
    </row>
    <row r="439" spans="1:3" ht="14.25" customHeight="1" x14ac:dyDescent="0.2">
      <c r="A439" s="19">
        <v>2</v>
      </c>
      <c r="B439" s="22" t="s">
        <v>13</v>
      </c>
      <c r="C439" s="21" t="s">
        <v>214</v>
      </c>
    </row>
    <row r="440" spans="1:3" ht="14.25" customHeight="1" x14ac:dyDescent="0.2">
      <c r="A440" s="19">
        <v>3</v>
      </c>
      <c r="B440" s="22" t="s">
        <v>15</v>
      </c>
      <c r="C440" s="23" t="s">
        <v>50</v>
      </c>
    </row>
    <row r="441" spans="1:3" ht="14.25" customHeight="1" x14ac:dyDescent="0.2">
      <c r="A441" s="19">
        <v>4</v>
      </c>
      <c r="B441" s="20" t="s">
        <v>17</v>
      </c>
      <c r="C441" s="21" t="s">
        <v>215</v>
      </c>
    </row>
    <row r="442" spans="1:3" ht="14.25" customHeight="1" x14ac:dyDescent="0.2">
      <c r="A442" s="19">
        <v>5</v>
      </c>
      <c r="B442" s="20" t="s">
        <v>19</v>
      </c>
      <c r="C442" s="21" t="s">
        <v>200</v>
      </c>
    </row>
    <row r="443" spans="1:3" ht="14.25" customHeight="1" x14ac:dyDescent="0.2">
      <c r="A443" s="19">
        <v>6</v>
      </c>
      <c r="B443" s="20" t="s">
        <v>21</v>
      </c>
      <c r="C443" s="24" t="s">
        <v>22</v>
      </c>
    </row>
    <row r="444" spans="1:3" ht="14.25" customHeight="1" x14ac:dyDescent="0.2">
      <c r="A444" s="19">
        <v>7</v>
      </c>
      <c r="B444" s="20" t="s">
        <v>23</v>
      </c>
      <c r="C444" s="21" t="s">
        <v>201</v>
      </c>
    </row>
    <row r="445" spans="1:3" ht="14.25" customHeight="1" x14ac:dyDescent="0.2">
      <c r="A445" s="19">
        <v>8</v>
      </c>
      <c r="B445" s="20" t="s">
        <v>25</v>
      </c>
      <c r="C445" s="21" t="s">
        <v>70</v>
      </c>
    </row>
    <row r="446" spans="1:3" ht="14.25" customHeight="1" x14ac:dyDescent="0.2">
      <c r="A446" s="19">
        <v>9</v>
      </c>
      <c r="B446" s="20" t="s">
        <v>27</v>
      </c>
      <c r="C446" s="21" t="s">
        <v>91</v>
      </c>
    </row>
    <row r="447" spans="1:3" ht="14.25" customHeight="1" x14ac:dyDescent="0.2">
      <c r="A447" s="19">
        <v>10</v>
      </c>
      <c r="B447" s="20" t="s">
        <v>29</v>
      </c>
      <c r="C447" s="21" t="s">
        <v>30</v>
      </c>
    </row>
    <row r="448" spans="1:3" ht="14.25" customHeight="1" x14ac:dyDescent="0.2">
      <c r="A448" s="19">
        <v>11</v>
      </c>
      <c r="B448" s="20" t="s">
        <v>31</v>
      </c>
      <c r="C448" s="21" t="s">
        <v>30</v>
      </c>
    </row>
    <row r="449" spans="1:3" ht="14.25" customHeight="1" x14ac:dyDescent="0.2">
      <c r="A449" s="19">
        <v>12</v>
      </c>
      <c r="B449" s="20" t="s">
        <v>32</v>
      </c>
      <c r="C449" s="21" t="s">
        <v>33</v>
      </c>
    </row>
    <row r="450" spans="1:3" ht="14.25" customHeight="1" x14ac:dyDescent="0.2">
      <c r="A450" s="19">
        <v>13</v>
      </c>
      <c r="B450" s="20" t="s">
        <v>34</v>
      </c>
      <c r="C450" s="21" t="s">
        <v>20</v>
      </c>
    </row>
    <row r="451" spans="1:3" ht="14.25" customHeight="1" x14ac:dyDescent="0.2">
      <c r="A451" s="19">
        <v>14</v>
      </c>
      <c r="B451" s="20" t="s">
        <v>35</v>
      </c>
      <c r="C451" s="24" t="s">
        <v>22</v>
      </c>
    </row>
    <row r="452" spans="1:3" ht="15" customHeight="1" thickBot="1" x14ac:dyDescent="0.25">
      <c r="A452" s="25">
        <v>15</v>
      </c>
      <c r="B452" s="26" t="s">
        <v>36</v>
      </c>
      <c r="C452" s="27" t="s">
        <v>37</v>
      </c>
    </row>
    <row r="453" spans="1:3" ht="15.75" customHeight="1" x14ac:dyDescent="0.25">
      <c r="A453" s="13"/>
      <c r="B453" s="14"/>
      <c r="C453" s="15"/>
    </row>
    <row r="454" spans="1:3" ht="27.2" customHeight="1" x14ac:dyDescent="0.25">
      <c r="A454" s="16" t="s">
        <v>216</v>
      </c>
      <c r="B454" s="17" t="s">
        <v>9</v>
      </c>
      <c r="C454" s="18" t="s">
        <v>217</v>
      </c>
    </row>
    <row r="455" spans="1:3" ht="38.25" customHeight="1" x14ac:dyDescent="0.2">
      <c r="A455" s="19">
        <v>1</v>
      </c>
      <c r="B455" s="20" t="s">
        <v>11</v>
      </c>
      <c r="C455" s="21" t="s">
        <v>132</v>
      </c>
    </row>
    <row r="456" spans="1:3" ht="14.25" customHeight="1" x14ac:dyDescent="0.2">
      <c r="A456" s="19">
        <v>2</v>
      </c>
      <c r="B456" s="22" t="s">
        <v>13</v>
      </c>
      <c r="C456" s="21" t="s">
        <v>132</v>
      </c>
    </row>
    <row r="457" spans="1:3" ht="14.25" customHeight="1" x14ac:dyDescent="0.2">
      <c r="A457" s="19">
        <v>3</v>
      </c>
      <c r="B457" s="22" t="s">
        <v>15</v>
      </c>
      <c r="C457" s="23" t="s">
        <v>16</v>
      </c>
    </row>
    <row r="458" spans="1:3" ht="14.25" customHeight="1" x14ac:dyDescent="0.2">
      <c r="A458" s="19">
        <v>4</v>
      </c>
      <c r="B458" s="20" t="s">
        <v>17</v>
      </c>
      <c r="C458" s="21" t="s">
        <v>218</v>
      </c>
    </row>
    <row r="459" spans="1:3" ht="14.25" customHeight="1" x14ac:dyDescent="0.2">
      <c r="A459" s="19">
        <v>5</v>
      </c>
      <c r="B459" s="20" t="s">
        <v>19</v>
      </c>
      <c r="C459" s="21" t="s">
        <v>134</v>
      </c>
    </row>
    <row r="460" spans="1:3" ht="14.25" customHeight="1" x14ac:dyDescent="0.2">
      <c r="A460" s="19">
        <v>6</v>
      </c>
      <c r="B460" s="20" t="s">
        <v>21</v>
      </c>
      <c r="C460" s="24" t="s">
        <v>22</v>
      </c>
    </row>
    <row r="461" spans="1:3" ht="14.25" customHeight="1" x14ac:dyDescent="0.2">
      <c r="A461" s="19">
        <v>7</v>
      </c>
      <c r="B461" s="20" t="s">
        <v>23</v>
      </c>
      <c r="C461" s="21" t="s">
        <v>135</v>
      </c>
    </row>
    <row r="462" spans="1:3" ht="14.25" customHeight="1" x14ac:dyDescent="0.2">
      <c r="A462" s="19">
        <v>8</v>
      </c>
      <c r="B462" s="20" t="s">
        <v>25</v>
      </c>
      <c r="C462" s="21" t="s">
        <v>219</v>
      </c>
    </row>
    <row r="463" spans="1:3" ht="14.25" customHeight="1" x14ac:dyDescent="0.2">
      <c r="A463" s="19">
        <v>9</v>
      </c>
      <c r="B463" s="20" t="s">
        <v>27</v>
      </c>
      <c r="C463" s="21" t="s">
        <v>137</v>
      </c>
    </row>
    <row r="464" spans="1:3" ht="14.25" customHeight="1" x14ac:dyDescent="0.2">
      <c r="A464" s="19">
        <v>10</v>
      </c>
      <c r="B464" s="20" t="s">
        <v>29</v>
      </c>
      <c r="C464" s="21" t="s">
        <v>70</v>
      </c>
    </row>
    <row r="465" spans="1:3" ht="14.25" customHeight="1" x14ac:dyDescent="0.2">
      <c r="A465" s="19">
        <v>11</v>
      </c>
      <c r="B465" s="20" t="s">
        <v>31</v>
      </c>
      <c r="C465" s="21" t="s">
        <v>72</v>
      </c>
    </row>
    <row r="466" spans="1:3" ht="14.25" customHeight="1" x14ac:dyDescent="0.2">
      <c r="A466" s="19">
        <v>12</v>
      </c>
      <c r="B466" s="20" t="s">
        <v>32</v>
      </c>
      <c r="C466" s="21" t="s">
        <v>67</v>
      </c>
    </row>
    <row r="467" spans="1:3" ht="14.25" customHeight="1" x14ac:dyDescent="0.2">
      <c r="A467" s="19">
        <v>13</v>
      </c>
      <c r="B467" s="20" t="s">
        <v>34</v>
      </c>
      <c r="C467" s="21" t="s">
        <v>68</v>
      </c>
    </row>
    <row r="468" spans="1:3" ht="14.25" customHeight="1" x14ac:dyDescent="0.2">
      <c r="A468" s="19">
        <v>14</v>
      </c>
      <c r="B468" s="20" t="s">
        <v>35</v>
      </c>
      <c r="C468" s="24" t="s">
        <v>22</v>
      </c>
    </row>
    <row r="469" spans="1:3" ht="15" customHeight="1" thickBot="1" x14ac:dyDescent="0.25">
      <c r="A469" s="25">
        <v>15</v>
      </c>
      <c r="B469" s="26" t="s">
        <v>36</v>
      </c>
      <c r="C469" s="27" t="s">
        <v>69</v>
      </c>
    </row>
    <row r="470" spans="1:3" ht="15.75" customHeight="1" x14ac:dyDescent="0.25">
      <c r="A470" s="13"/>
      <c r="B470" s="14"/>
      <c r="C470" s="15"/>
    </row>
    <row r="471" spans="1:3" ht="27.2" customHeight="1" x14ac:dyDescent="0.25">
      <c r="A471" s="16" t="s">
        <v>220</v>
      </c>
      <c r="B471" s="17" t="s">
        <v>9</v>
      </c>
      <c r="C471" s="18" t="s">
        <v>221</v>
      </c>
    </row>
    <row r="472" spans="1:3" ht="38.25" customHeight="1" x14ac:dyDescent="0.2">
      <c r="A472" s="19">
        <v>1</v>
      </c>
      <c r="B472" s="20" t="s">
        <v>11</v>
      </c>
      <c r="C472" s="21" t="s">
        <v>222</v>
      </c>
    </row>
    <row r="473" spans="1:3" ht="14.25" customHeight="1" x14ac:dyDescent="0.2">
      <c r="A473" s="19">
        <v>2</v>
      </c>
      <c r="B473" s="22" t="s">
        <v>13</v>
      </c>
      <c r="C473" s="21" t="s">
        <v>223</v>
      </c>
    </row>
    <row r="474" spans="1:3" ht="14.25" customHeight="1" x14ac:dyDescent="0.2">
      <c r="A474" s="19">
        <v>3</v>
      </c>
      <c r="B474" s="22" t="s">
        <v>15</v>
      </c>
      <c r="C474" s="23" t="s">
        <v>16</v>
      </c>
    </row>
    <row r="475" spans="1:3" ht="14.25" customHeight="1" x14ac:dyDescent="0.2">
      <c r="A475" s="19">
        <v>4</v>
      </c>
      <c r="B475" s="20" t="s">
        <v>17</v>
      </c>
      <c r="C475" s="21" t="s">
        <v>224</v>
      </c>
    </row>
    <row r="476" spans="1:3" ht="14.25" customHeight="1" x14ac:dyDescent="0.2">
      <c r="A476" s="19">
        <v>5</v>
      </c>
      <c r="B476" s="20" t="s">
        <v>19</v>
      </c>
      <c r="C476" s="21" t="s">
        <v>225</v>
      </c>
    </row>
    <row r="477" spans="1:3" ht="14.25" customHeight="1" x14ac:dyDescent="0.2">
      <c r="A477" s="19">
        <v>6</v>
      </c>
      <c r="B477" s="20" t="s">
        <v>21</v>
      </c>
      <c r="C477" s="24" t="s">
        <v>22</v>
      </c>
    </row>
    <row r="478" spans="1:3" ht="14.25" customHeight="1" x14ac:dyDescent="0.2">
      <c r="A478" s="19">
        <v>7</v>
      </c>
      <c r="B478" s="20" t="s">
        <v>23</v>
      </c>
      <c r="C478" s="21" t="s">
        <v>226</v>
      </c>
    </row>
    <row r="479" spans="1:3" ht="14.25" customHeight="1" x14ac:dyDescent="0.2">
      <c r="A479" s="19">
        <v>8</v>
      </c>
      <c r="B479" s="20" t="s">
        <v>25</v>
      </c>
      <c r="C479" s="21" t="s">
        <v>227</v>
      </c>
    </row>
    <row r="480" spans="1:3" ht="14.25" customHeight="1" x14ac:dyDescent="0.2">
      <c r="A480" s="19">
        <v>9</v>
      </c>
      <c r="B480" s="20" t="s">
        <v>27</v>
      </c>
      <c r="C480" s="21" t="s">
        <v>28</v>
      </c>
    </row>
    <row r="481" spans="1:3" ht="14.25" customHeight="1" x14ac:dyDescent="0.2">
      <c r="A481" s="19">
        <v>10</v>
      </c>
      <c r="B481" s="20" t="s">
        <v>29</v>
      </c>
      <c r="C481" s="21" t="s">
        <v>30</v>
      </c>
    </row>
    <row r="482" spans="1:3" ht="14.25" customHeight="1" x14ac:dyDescent="0.2">
      <c r="A482" s="19">
        <v>11</v>
      </c>
      <c r="B482" s="20" t="s">
        <v>31</v>
      </c>
      <c r="C482" s="21" t="s">
        <v>228</v>
      </c>
    </row>
    <row r="483" spans="1:3" ht="14.25" customHeight="1" x14ac:dyDescent="0.2">
      <c r="A483" s="19">
        <v>12</v>
      </c>
      <c r="B483" s="20" t="s">
        <v>32</v>
      </c>
      <c r="C483" s="21" t="s">
        <v>33</v>
      </c>
    </row>
    <row r="484" spans="1:3" ht="14.25" customHeight="1" x14ac:dyDescent="0.2">
      <c r="A484" s="19">
        <v>13</v>
      </c>
      <c r="B484" s="20" t="s">
        <v>34</v>
      </c>
      <c r="C484" s="21" t="s">
        <v>20</v>
      </c>
    </row>
    <row r="485" spans="1:3" ht="14.25" customHeight="1" x14ac:dyDescent="0.2">
      <c r="A485" s="19">
        <v>14</v>
      </c>
      <c r="B485" s="20" t="s">
        <v>35</v>
      </c>
      <c r="C485" s="24" t="s">
        <v>22</v>
      </c>
    </row>
    <row r="486" spans="1:3" ht="15" customHeight="1" thickBot="1" x14ac:dyDescent="0.25">
      <c r="A486" s="25">
        <v>15</v>
      </c>
      <c r="B486" s="26" t="s">
        <v>36</v>
      </c>
      <c r="C486" s="27" t="s">
        <v>37</v>
      </c>
    </row>
    <row r="487" spans="1:3" ht="15.75" customHeight="1" x14ac:dyDescent="0.25">
      <c r="A487" s="13"/>
      <c r="B487" s="14"/>
      <c r="C487" s="15"/>
    </row>
    <row r="488" spans="1:3" ht="27.2" customHeight="1" x14ac:dyDescent="0.25">
      <c r="A488" s="16" t="s">
        <v>229</v>
      </c>
      <c r="B488" s="17" t="s">
        <v>9</v>
      </c>
      <c r="C488" s="18" t="s">
        <v>230</v>
      </c>
    </row>
    <row r="489" spans="1:3" ht="38.25" customHeight="1" x14ac:dyDescent="0.2">
      <c r="A489" s="19">
        <v>1</v>
      </c>
      <c r="B489" s="20" t="s">
        <v>11</v>
      </c>
      <c r="C489" s="21" t="s">
        <v>231</v>
      </c>
    </row>
    <row r="490" spans="1:3" ht="14.25" customHeight="1" x14ac:dyDescent="0.2">
      <c r="A490" s="19">
        <v>2</v>
      </c>
      <c r="B490" s="22" t="s">
        <v>13</v>
      </c>
      <c r="C490" s="21" t="s">
        <v>115</v>
      </c>
    </row>
    <row r="491" spans="1:3" ht="14.25" customHeight="1" x14ac:dyDescent="0.2">
      <c r="A491" s="19">
        <v>3</v>
      </c>
      <c r="B491" s="22" t="s">
        <v>15</v>
      </c>
      <c r="C491" s="23" t="s">
        <v>50</v>
      </c>
    </row>
    <row r="492" spans="1:3" ht="14.25" customHeight="1" x14ac:dyDescent="0.2">
      <c r="A492" s="19">
        <v>4</v>
      </c>
      <c r="B492" s="20" t="s">
        <v>17</v>
      </c>
      <c r="C492" s="21" t="s">
        <v>232</v>
      </c>
    </row>
    <row r="493" spans="1:3" ht="14.25" customHeight="1" x14ac:dyDescent="0.2">
      <c r="A493" s="19">
        <v>5</v>
      </c>
      <c r="B493" s="20" t="s">
        <v>19</v>
      </c>
      <c r="C493" s="21" t="s">
        <v>42</v>
      </c>
    </row>
    <row r="494" spans="1:3" ht="14.25" customHeight="1" x14ac:dyDescent="0.2">
      <c r="A494" s="19">
        <v>6</v>
      </c>
      <c r="B494" s="20" t="s">
        <v>21</v>
      </c>
      <c r="C494" s="24" t="s">
        <v>22</v>
      </c>
    </row>
    <row r="495" spans="1:3" ht="14.25" customHeight="1" x14ac:dyDescent="0.2">
      <c r="A495" s="19">
        <v>7</v>
      </c>
      <c r="B495" s="20" t="s">
        <v>23</v>
      </c>
      <c r="C495" s="21" t="s">
        <v>43</v>
      </c>
    </row>
    <row r="496" spans="1:3" ht="14.25" customHeight="1" x14ac:dyDescent="0.2">
      <c r="A496" s="19">
        <v>8</v>
      </c>
      <c r="B496" s="20" t="s">
        <v>25</v>
      </c>
      <c r="C496" s="21" t="s">
        <v>44</v>
      </c>
    </row>
    <row r="497" spans="1:3" ht="14.25" customHeight="1" x14ac:dyDescent="0.2">
      <c r="A497" s="19">
        <v>9</v>
      </c>
      <c r="B497" s="20" t="s">
        <v>27</v>
      </c>
      <c r="C497" s="21" t="s">
        <v>53</v>
      </c>
    </row>
    <row r="498" spans="1:3" ht="14.25" customHeight="1" x14ac:dyDescent="0.2">
      <c r="A498" s="19">
        <v>10</v>
      </c>
      <c r="B498" s="20" t="s">
        <v>29</v>
      </c>
      <c r="C498" s="21" t="s">
        <v>233</v>
      </c>
    </row>
    <row r="499" spans="1:3" ht="14.25" customHeight="1" x14ac:dyDescent="0.2">
      <c r="A499" s="19">
        <v>11</v>
      </c>
      <c r="B499" s="20" t="s">
        <v>31</v>
      </c>
      <c r="C499" s="21" t="s">
        <v>44</v>
      </c>
    </row>
    <row r="500" spans="1:3" ht="14.25" customHeight="1" x14ac:dyDescent="0.2">
      <c r="A500" s="19">
        <v>12</v>
      </c>
      <c r="B500" s="20" t="s">
        <v>32</v>
      </c>
      <c r="C500" s="21" t="s">
        <v>41</v>
      </c>
    </row>
    <row r="501" spans="1:3" ht="14.25" customHeight="1" x14ac:dyDescent="0.2">
      <c r="A501" s="19">
        <v>13</v>
      </c>
      <c r="B501" s="20" t="s">
        <v>34</v>
      </c>
      <c r="C501" s="21" t="s">
        <v>42</v>
      </c>
    </row>
    <row r="502" spans="1:3" ht="14.25" customHeight="1" x14ac:dyDescent="0.2">
      <c r="A502" s="19">
        <v>14</v>
      </c>
      <c r="B502" s="20" t="s">
        <v>35</v>
      </c>
      <c r="C502" s="24" t="s">
        <v>22</v>
      </c>
    </row>
    <row r="503" spans="1:3" ht="15" customHeight="1" thickBot="1" x14ac:dyDescent="0.25">
      <c r="A503" s="25">
        <v>15</v>
      </c>
      <c r="B503" s="26" t="s">
        <v>36</v>
      </c>
      <c r="C503" s="27" t="s">
        <v>43</v>
      </c>
    </row>
    <row r="504" spans="1:3" ht="15.75" customHeight="1" x14ac:dyDescent="0.25">
      <c r="A504" s="13"/>
      <c r="B504" s="14"/>
      <c r="C504" s="15"/>
    </row>
    <row r="505" spans="1:3" ht="27.2" customHeight="1" x14ac:dyDescent="0.25">
      <c r="A505" s="16" t="s">
        <v>234</v>
      </c>
      <c r="B505" s="17" t="s">
        <v>9</v>
      </c>
      <c r="C505" s="18" t="s">
        <v>235</v>
      </c>
    </row>
    <row r="506" spans="1:3" ht="38.25" customHeight="1" x14ac:dyDescent="0.2">
      <c r="A506" s="19">
        <v>1</v>
      </c>
      <c r="B506" s="20" t="s">
        <v>11</v>
      </c>
      <c r="C506" s="21" t="s">
        <v>236</v>
      </c>
    </row>
    <row r="507" spans="1:3" ht="14.25" customHeight="1" x14ac:dyDescent="0.2">
      <c r="A507" s="19">
        <v>2</v>
      </c>
      <c r="B507" s="22" t="s">
        <v>13</v>
      </c>
      <c r="C507" s="21" t="s">
        <v>66</v>
      </c>
    </row>
    <row r="508" spans="1:3" ht="14.25" customHeight="1" x14ac:dyDescent="0.2">
      <c r="A508" s="19">
        <v>3</v>
      </c>
      <c r="B508" s="22" t="s">
        <v>15</v>
      </c>
      <c r="C508" s="23" t="s">
        <v>50</v>
      </c>
    </row>
    <row r="509" spans="1:3" ht="14.25" customHeight="1" x14ac:dyDescent="0.2">
      <c r="A509" s="19">
        <v>4</v>
      </c>
      <c r="B509" s="20" t="s">
        <v>17</v>
      </c>
      <c r="C509" s="21" t="s">
        <v>237</v>
      </c>
    </row>
    <row r="510" spans="1:3" ht="14.25" customHeight="1" x14ac:dyDescent="0.2">
      <c r="A510" s="19">
        <v>5</v>
      </c>
      <c r="B510" s="20" t="s">
        <v>19</v>
      </c>
      <c r="C510" s="21" t="s">
        <v>20</v>
      </c>
    </row>
    <row r="511" spans="1:3" ht="14.25" customHeight="1" x14ac:dyDescent="0.2">
      <c r="A511" s="19">
        <v>6</v>
      </c>
      <c r="B511" s="20" t="s">
        <v>21</v>
      </c>
      <c r="C511" s="24" t="s">
        <v>22</v>
      </c>
    </row>
    <row r="512" spans="1:3" ht="14.25" customHeight="1" x14ac:dyDescent="0.2">
      <c r="A512" s="19">
        <v>7</v>
      </c>
      <c r="B512" s="20" t="s">
        <v>23</v>
      </c>
      <c r="C512" s="21" t="s">
        <v>101</v>
      </c>
    </row>
    <row r="513" spans="1:3" ht="14.25" customHeight="1" x14ac:dyDescent="0.2">
      <c r="A513" s="19">
        <v>8</v>
      </c>
      <c r="B513" s="20" t="s">
        <v>25</v>
      </c>
      <c r="C513" s="21" t="s">
        <v>238</v>
      </c>
    </row>
    <row r="514" spans="1:3" ht="14.25" customHeight="1" x14ac:dyDescent="0.2">
      <c r="A514" s="19">
        <v>9</v>
      </c>
      <c r="B514" s="20" t="s">
        <v>27</v>
      </c>
      <c r="C514" s="21" t="s">
        <v>239</v>
      </c>
    </row>
    <row r="515" spans="1:3" ht="14.25" customHeight="1" x14ac:dyDescent="0.2">
      <c r="A515" s="19">
        <v>10</v>
      </c>
      <c r="B515" s="20" t="s">
        <v>29</v>
      </c>
      <c r="C515" s="21" t="s">
        <v>240</v>
      </c>
    </row>
    <row r="516" spans="1:3" ht="14.25" customHeight="1" x14ac:dyDescent="0.2">
      <c r="A516" s="19">
        <v>11</v>
      </c>
      <c r="B516" s="20" t="s">
        <v>31</v>
      </c>
      <c r="C516" s="21" t="s">
        <v>240</v>
      </c>
    </row>
    <row r="517" spans="1:3" ht="14.25" customHeight="1" x14ac:dyDescent="0.2">
      <c r="A517" s="19">
        <v>12</v>
      </c>
      <c r="B517" s="20" t="s">
        <v>32</v>
      </c>
      <c r="C517" s="21" t="s">
        <v>33</v>
      </c>
    </row>
    <row r="518" spans="1:3" ht="14.25" customHeight="1" x14ac:dyDescent="0.2">
      <c r="A518" s="19">
        <v>13</v>
      </c>
      <c r="B518" s="20" t="s">
        <v>34</v>
      </c>
      <c r="C518" s="21" t="s">
        <v>123</v>
      </c>
    </row>
    <row r="519" spans="1:3" ht="14.25" customHeight="1" x14ac:dyDescent="0.2">
      <c r="A519" s="19">
        <v>14</v>
      </c>
      <c r="B519" s="20" t="s">
        <v>35</v>
      </c>
      <c r="C519" s="24" t="s">
        <v>22</v>
      </c>
    </row>
    <row r="520" spans="1:3" ht="15" customHeight="1" thickBot="1" x14ac:dyDescent="0.25">
      <c r="A520" s="25">
        <v>15</v>
      </c>
      <c r="B520" s="26" t="s">
        <v>36</v>
      </c>
      <c r="C520" s="27" t="s">
        <v>37</v>
      </c>
    </row>
    <row r="521" spans="1:3" ht="15.75" customHeight="1" x14ac:dyDescent="0.25">
      <c r="A521" s="13"/>
      <c r="B521" s="14"/>
      <c r="C521" s="15"/>
    </row>
    <row r="522" spans="1:3" ht="27.2" customHeight="1" x14ac:dyDescent="0.25">
      <c r="A522" s="16" t="s">
        <v>241</v>
      </c>
      <c r="B522" s="17" t="s">
        <v>9</v>
      </c>
      <c r="C522" s="18" t="s">
        <v>242</v>
      </c>
    </row>
    <row r="523" spans="1:3" ht="38.25" customHeight="1" x14ac:dyDescent="0.2">
      <c r="A523" s="19">
        <v>1</v>
      </c>
      <c r="B523" s="20" t="s">
        <v>11</v>
      </c>
      <c r="C523" s="21" t="s">
        <v>222</v>
      </c>
    </row>
    <row r="524" spans="1:3" ht="14.25" customHeight="1" x14ac:dyDescent="0.2">
      <c r="A524" s="19">
        <v>2</v>
      </c>
      <c r="B524" s="22" t="s">
        <v>13</v>
      </c>
      <c r="C524" s="21" t="s">
        <v>223</v>
      </c>
    </row>
    <row r="525" spans="1:3" ht="14.25" customHeight="1" x14ac:dyDescent="0.2">
      <c r="A525" s="19">
        <v>3</v>
      </c>
      <c r="B525" s="22" t="s">
        <v>15</v>
      </c>
      <c r="C525" s="23" t="s">
        <v>16</v>
      </c>
    </row>
    <row r="526" spans="1:3" ht="14.25" customHeight="1" x14ac:dyDescent="0.2">
      <c r="A526" s="19">
        <v>4</v>
      </c>
      <c r="B526" s="20" t="s">
        <v>17</v>
      </c>
      <c r="C526" s="21" t="s">
        <v>243</v>
      </c>
    </row>
    <row r="527" spans="1:3" ht="14.25" customHeight="1" x14ac:dyDescent="0.2">
      <c r="A527" s="19">
        <v>5</v>
      </c>
      <c r="B527" s="20" t="s">
        <v>19</v>
      </c>
      <c r="C527" s="21" t="s">
        <v>244</v>
      </c>
    </row>
    <row r="528" spans="1:3" ht="14.25" customHeight="1" x14ac:dyDescent="0.2">
      <c r="A528" s="19">
        <v>6</v>
      </c>
      <c r="B528" s="20" t="s">
        <v>21</v>
      </c>
      <c r="C528" s="24" t="s">
        <v>22</v>
      </c>
    </row>
    <row r="529" spans="1:3" ht="14.25" customHeight="1" x14ac:dyDescent="0.2">
      <c r="A529" s="19">
        <v>7</v>
      </c>
      <c r="B529" s="20" t="s">
        <v>23</v>
      </c>
      <c r="C529" s="21" t="s">
        <v>245</v>
      </c>
    </row>
    <row r="530" spans="1:3" ht="14.25" customHeight="1" x14ac:dyDescent="0.2">
      <c r="A530" s="19">
        <v>8</v>
      </c>
      <c r="B530" s="20" t="s">
        <v>25</v>
      </c>
      <c r="C530" s="21" t="s">
        <v>227</v>
      </c>
    </row>
    <row r="531" spans="1:3" ht="14.25" customHeight="1" x14ac:dyDescent="0.2">
      <c r="A531" s="19">
        <v>9</v>
      </c>
      <c r="B531" s="20" t="s">
        <v>27</v>
      </c>
      <c r="C531" s="21" t="s">
        <v>28</v>
      </c>
    </row>
    <row r="532" spans="1:3" ht="14.25" customHeight="1" x14ac:dyDescent="0.2">
      <c r="A532" s="19">
        <v>10</v>
      </c>
      <c r="B532" s="20" t="s">
        <v>29</v>
      </c>
      <c r="C532" s="21" t="s">
        <v>246</v>
      </c>
    </row>
    <row r="533" spans="1:3" ht="14.25" customHeight="1" x14ac:dyDescent="0.2">
      <c r="A533" s="19">
        <v>11</v>
      </c>
      <c r="B533" s="20" t="s">
        <v>31</v>
      </c>
      <c r="C533" s="21" t="s">
        <v>247</v>
      </c>
    </row>
    <row r="534" spans="1:3" ht="14.25" customHeight="1" x14ac:dyDescent="0.2">
      <c r="A534" s="19">
        <v>12</v>
      </c>
      <c r="B534" s="20" t="s">
        <v>32</v>
      </c>
      <c r="C534" s="21" t="s">
        <v>248</v>
      </c>
    </row>
    <row r="535" spans="1:3" ht="14.25" customHeight="1" x14ac:dyDescent="0.2">
      <c r="A535" s="19">
        <v>13</v>
      </c>
      <c r="B535" s="20" t="s">
        <v>34</v>
      </c>
      <c r="C535" s="21" t="s">
        <v>244</v>
      </c>
    </row>
    <row r="536" spans="1:3" ht="14.25" customHeight="1" x14ac:dyDescent="0.2">
      <c r="A536" s="19">
        <v>14</v>
      </c>
      <c r="B536" s="20" t="s">
        <v>35</v>
      </c>
      <c r="C536" s="24" t="s">
        <v>22</v>
      </c>
    </row>
    <row r="537" spans="1:3" ht="15" customHeight="1" thickBot="1" x14ac:dyDescent="0.25">
      <c r="A537" s="25">
        <v>15</v>
      </c>
      <c r="B537" s="26" t="s">
        <v>36</v>
      </c>
      <c r="C537" s="27" t="s">
        <v>245</v>
      </c>
    </row>
    <row r="538" spans="1:3" ht="15.75" customHeight="1" x14ac:dyDescent="0.25">
      <c r="A538" s="13"/>
      <c r="B538" s="14"/>
      <c r="C538" s="15"/>
    </row>
    <row r="539" spans="1:3" ht="27.2" customHeight="1" x14ac:dyDescent="0.25">
      <c r="A539" s="16" t="s">
        <v>249</v>
      </c>
      <c r="B539" s="17" t="s">
        <v>9</v>
      </c>
      <c r="C539" s="18" t="s">
        <v>250</v>
      </c>
    </row>
    <row r="540" spans="1:3" ht="38.25" customHeight="1" x14ac:dyDescent="0.2">
      <c r="A540" s="19">
        <v>1</v>
      </c>
      <c r="B540" s="20" t="s">
        <v>11</v>
      </c>
      <c r="C540" s="21" t="s">
        <v>251</v>
      </c>
    </row>
    <row r="541" spans="1:3" ht="14.25" customHeight="1" x14ac:dyDescent="0.2">
      <c r="A541" s="19">
        <v>2</v>
      </c>
      <c r="B541" s="22" t="s">
        <v>13</v>
      </c>
      <c r="C541" s="21" t="s">
        <v>252</v>
      </c>
    </row>
    <row r="542" spans="1:3" ht="14.25" customHeight="1" x14ac:dyDescent="0.2">
      <c r="A542" s="19">
        <v>3</v>
      </c>
      <c r="B542" s="22" t="s">
        <v>15</v>
      </c>
      <c r="C542" s="23" t="s">
        <v>16</v>
      </c>
    </row>
    <row r="543" spans="1:3" ht="14.25" customHeight="1" x14ac:dyDescent="0.2">
      <c r="A543" s="19">
        <v>4</v>
      </c>
      <c r="B543" s="20" t="s">
        <v>17</v>
      </c>
      <c r="C543" s="21" t="s">
        <v>142</v>
      </c>
    </row>
    <row r="544" spans="1:3" ht="14.25" customHeight="1" x14ac:dyDescent="0.2">
      <c r="A544" s="19">
        <v>5</v>
      </c>
      <c r="B544" s="20" t="s">
        <v>19</v>
      </c>
      <c r="C544" s="21" t="s">
        <v>143</v>
      </c>
    </row>
    <row r="545" spans="1:3" ht="14.25" customHeight="1" x14ac:dyDescent="0.2">
      <c r="A545" s="19">
        <v>6</v>
      </c>
      <c r="B545" s="20" t="s">
        <v>21</v>
      </c>
      <c r="C545" s="24" t="s">
        <v>22</v>
      </c>
    </row>
    <row r="546" spans="1:3" ht="14.25" customHeight="1" x14ac:dyDescent="0.2">
      <c r="A546" s="19">
        <v>7</v>
      </c>
      <c r="B546" s="20" t="s">
        <v>23</v>
      </c>
      <c r="C546" s="21" t="s">
        <v>144</v>
      </c>
    </row>
    <row r="547" spans="1:3" ht="14.25" customHeight="1" x14ac:dyDescent="0.2">
      <c r="A547" s="19">
        <v>8</v>
      </c>
      <c r="B547" s="20" t="s">
        <v>25</v>
      </c>
      <c r="C547" s="21" t="s">
        <v>44</v>
      </c>
    </row>
    <row r="548" spans="1:3" ht="14.25" customHeight="1" x14ac:dyDescent="0.2">
      <c r="A548" s="19">
        <v>9</v>
      </c>
      <c r="B548" s="20" t="s">
        <v>27</v>
      </c>
      <c r="C548" s="21" t="s">
        <v>53</v>
      </c>
    </row>
    <row r="549" spans="1:3" ht="14.25" customHeight="1" x14ac:dyDescent="0.2">
      <c r="A549" s="19">
        <v>10</v>
      </c>
      <c r="B549" s="20" t="s">
        <v>29</v>
      </c>
      <c r="C549" s="21" t="s">
        <v>30</v>
      </c>
    </row>
    <row r="550" spans="1:3" ht="14.25" customHeight="1" x14ac:dyDescent="0.2">
      <c r="A550" s="19">
        <v>11</v>
      </c>
      <c r="B550" s="20" t="s">
        <v>31</v>
      </c>
      <c r="C550" s="21" t="s">
        <v>30</v>
      </c>
    </row>
    <row r="551" spans="1:3" ht="14.25" customHeight="1" x14ac:dyDescent="0.2">
      <c r="A551" s="19">
        <v>12</v>
      </c>
      <c r="B551" s="20" t="s">
        <v>32</v>
      </c>
      <c r="C551" s="21" t="s">
        <v>33</v>
      </c>
    </row>
    <row r="552" spans="1:3" ht="14.25" customHeight="1" x14ac:dyDescent="0.2">
      <c r="A552" s="19">
        <v>13</v>
      </c>
      <c r="B552" s="20" t="s">
        <v>34</v>
      </c>
      <c r="C552" s="21" t="s">
        <v>20</v>
      </c>
    </row>
    <row r="553" spans="1:3" ht="14.25" customHeight="1" x14ac:dyDescent="0.2">
      <c r="A553" s="19">
        <v>14</v>
      </c>
      <c r="B553" s="20" t="s">
        <v>35</v>
      </c>
      <c r="C553" s="24" t="s">
        <v>22</v>
      </c>
    </row>
    <row r="554" spans="1:3" ht="15" customHeight="1" thickBot="1" x14ac:dyDescent="0.25">
      <c r="A554" s="25">
        <v>15</v>
      </c>
      <c r="B554" s="26" t="s">
        <v>36</v>
      </c>
      <c r="C554" s="27" t="s">
        <v>37</v>
      </c>
    </row>
    <row r="555" spans="1:3" ht="15.75" customHeight="1" x14ac:dyDescent="0.25">
      <c r="A555" s="13"/>
      <c r="B555" s="14"/>
      <c r="C555" s="15"/>
    </row>
    <row r="556" spans="1:3" ht="27.2" customHeight="1" x14ac:dyDescent="0.25">
      <c r="A556" s="16" t="s">
        <v>253</v>
      </c>
      <c r="B556" s="17" t="s">
        <v>9</v>
      </c>
      <c r="C556" s="18" t="s">
        <v>254</v>
      </c>
    </row>
    <row r="557" spans="1:3" ht="38.25" customHeight="1" x14ac:dyDescent="0.2">
      <c r="A557" s="19">
        <v>1</v>
      </c>
      <c r="B557" s="20" t="s">
        <v>11</v>
      </c>
      <c r="C557" s="21" t="s">
        <v>209</v>
      </c>
    </row>
    <row r="558" spans="1:3" ht="14.25" customHeight="1" x14ac:dyDescent="0.2">
      <c r="A558" s="19">
        <v>2</v>
      </c>
      <c r="B558" s="22" t="s">
        <v>13</v>
      </c>
      <c r="C558" s="21" t="s">
        <v>209</v>
      </c>
    </row>
    <row r="559" spans="1:3" ht="14.25" customHeight="1" x14ac:dyDescent="0.2">
      <c r="A559" s="19">
        <v>3</v>
      </c>
      <c r="B559" s="22" t="s">
        <v>15</v>
      </c>
      <c r="C559" s="23" t="s">
        <v>16</v>
      </c>
    </row>
    <row r="560" spans="1:3" ht="14.25" customHeight="1" x14ac:dyDescent="0.2">
      <c r="A560" s="19">
        <v>4</v>
      </c>
      <c r="B560" s="20" t="s">
        <v>17</v>
      </c>
      <c r="C560" s="21" t="s">
        <v>67</v>
      </c>
    </row>
    <row r="561" spans="1:3" ht="14.25" customHeight="1" x14ac:dyDescent="0.2">
      <c r="A561" s="19">
        <v>5</v>
      </c>
      <c r="B561" s="20" t="s">
        <v>19</v>
      </c>
      <c r="C561" s="21" t="s">
        <v>255</v>
      </c>
    </row>
    <row r="562" spans="1:3" ht="14.25" customHeight="1" x14ac:dyDescent="0.2">
      <c r="A562" s="19">
        <v>6</v>
      </c>
      <c r="B562" s="20" t="s">
        <v>21</v>
      </c>
      <c r="C562" s="24" t="s">
        <v>22</v>
      </c>
    </row>
    <row r="563" spans="1:3" ht="14.25" customHeight="1" x14ac:dyDescent="0.2">
      <c r="A563" s="19">
        <v>7</v>
      </c>
      <c r="B563" s="20" t="s">
        <v>23</v>
      </c>
      <c r="C563" s="21" t="s">
        <v>69</v>
      </c>
    </row>
    <row r="564" spans="1:3" ht="14.25" customHeight="1" x14ac:dyDescent="0.2">
      <c r="A564" s="19">
        <v>8</v>
      </c>
      <c r="B564" s="20" t="s">
        <v>25</v>
      </c>
      <c r="C564" s="21" t="s">
        <v>70</v>
      </c>
    </row>
    <row r="565" spans="1:3" ht="14.25" customHeight="1" x14ac:dyDescent="0.2">
      <c r="A565" s="19">
        <v>9</v>
      </c>
      <c r="B565" s="20" t="s">
        <v>27</v>
      </c>
      <c r="C565" s="21" t="s">
        <v>256</v>
      </c>
    </row>
    <row r="566" spans="1:3" ht="14.25" customHeight="1" x14ac:dyDescent="0.2">
      <c r="A566" s="19">
        <v>10</v>
      </c>
      <c r="B566" s="20" t="s">
        <v>29</v>
      </c>
      <c r="C566" s="21" t="s">
        <v>257</v>
      </c>
    </row>
    <row r="567" spans="1:3" ht="14.25" customHeight="1" x14ac:dyDescent="0.2">
      <c r="A567" s="19">
        <v>11</v>
      </c>
      <c r="B567" s="20" t="s">
        <v>31</v>
      </c>
      <c r="C567" s="21" t="s">
        <v>72</v>
      </c>
    </row>
    <row r="568" spans="1:3" ht="14.25" customHeight="1" x14ac:dyDescent="0.2">
      <c r="A568" s="19">
        <v>12</v>
      </c>
      <c r="B568" s="20" t="s">
        <v>32</v>
      </c>
      <c r="C568" s="21" t="s">
        <v>67</v>
      </c>
    </row>
    <row r="569" spans="1:3" ht="14.25" customHeight="1" x14ac:dyDescent="0.2">
      <c r="A569" s="19">
        <v>13</v>
      </c>
      <c r="B569" s="20" t="s">
        <v>34</v>
      </c>
      <c r="C569" s="21" t="s">
        <v>68</v>
      </c>
    </row>
    <row r="570" spans="1:3" ht="14.25" customHeight="1" x14ac:dyDescent="0.2">
      <c r="A570" s="19">
        <v>14</v>
      </c>
      <c r="B570" s="20" t="s">
        <v>35</v>
      </c>
      <c r="C570" s="24" t="s">
        <v>22</v>
      </c>
    </row>
    <row r="571" spans="1:3" ht="15" customHeight="1" thickBot="1" x14ac:dyDescent="0.25">
      <c r="A571" s="25">
        <v>15</v>
      </c>
      <c r="B571" s="26" t="s">
        <v>36</v>
      </c>
      <c r="C571" s="27" t="s">
        <v>69</v>
      </c>
    </row>
    <row r="572" spans="1:3" ht="15.75" customHeight="1" x14ac:dyDescent="0.25">
      <c r="A572" s="13"/>
      <c r="B572" s="14"/>
      <c r="C572" s="15"/>
    </row>
    <row r="573" spans="1:3" ht="27.2" customHeight="1" x14ac:dyDescent="0.25">
      <c r="A573" s="16" t="s">
        <v>258</v>
      </c>
      <c r="B573" s="17" t="s">
        <v>9</v>
      </c>
      <c r="C573" s="18" t="s">
        <v>259</v>
      </c>
    </row>
    <row r="574" spans="1:3" ht="38.25" customHeight="1" x14ac:dyDescent="0.2">
      <c r="A574" s="19">
        <v>1</v>
      </c>
      <c r="B574" s="20" t="s">
        <v>11</v>
      </c>
      <c r="C574" s="21" t="s">
        <v>260</v>
      </c>
    </row>
    <row r="575" spans="1:3" ht="14.25" customHeight="1" x14ac:dyDescent="0.2">
      <c r="A575" s="19">
        <v>2</v>
      </c>
      <c r="B575" s="22" t="s">
        <v>13</v>
      </c>
      <c r="C575" s="21" t="s">
        <v>66</v>
      </c>
    </row>
    <row r="576" spans="1:3" ht="14.25" customHeight="1" x14ac:dyDescent="0.2">
      <c r="A576" s="19">
        <v>3</v>
      </c>
      <c r="B576" s="22" t="s">
        <v>15</v>
      </c>
      <c r="C576" s="23" t="s">
        <v>16</v>
      </c>
    </row>
    <row r="577" spans="1:3" ht="14.25" customHeight="1" x14ac:dyDescent="0.2">
      <c r="A577" s="19">
        <v>4</v>
      </c>
      <c r="B577" s="20" t="s">
        <v>17</v>
      </c>
      <c r="C577" s="21" t="s">
        <v>167</v>
      </c>
    </row>
    <row r="578" spans="1:3" ht="14.25" customHeight="1" x14ac:dyDescent="0.2">
      <c r="A578" s="19">
        <v>5</v>
      </c>
      <c r="B578" s="20" t="s">
        <v>19</v>
      </c>
      <c r="C578" s="21" t="s">
        <v>20</v>
      </c>
    </row>
    <row r="579" spans="1:3" ht="14.25" customHeight="1" x14ac:dyDescent="0.2">
      <c r="A579" s="19">
        <v>6</v>
      </c>
      <c r="B579" s="20" t="s">
        <v>21</v>
      </c>
      <c r="C579" s="24" t="s">
        <v>22</v>
      </c>
    </row>
    <row r="580" spans="1:3" ht="14.25" customHeight="1" x14ac:dyDescent="0.2">
      <c r="A580" s="19">
        <v>7</v>
      </c>
      <c r="B580" s="20" t="s">
        <v>23</v>
      </c>
      <c r="C580" s="21" t="s">
        <v>261</v>
      </c>
    </row>
    <row r="581" spans="1:3" ht="14.25" customHeight="1" x14ac:dyDescent="0.2">
      <c r="A581" s="19">
        <v>8</v>
      </c>
      <c r="B581" s="20" t="s">
        <v>25</v>
      </c>
      <c r="C581" s="21" t="s">
        <v>177</v>
      </c>
    </row>
    <row r="582" spans="1:3" ht="14.25" customHeight="1" x14ac:dyDescent="0.2">
      <c r="A582" s="19">
        <v>9</v>
      </c>
      <c r="B582" s="20" t="s">
        <v>27</v>
      </c>
      <c r="C582" s="21" t="s">
        <v>28</v>
      </c>
    </row>
    <row r="583" spans="1:3" ht="14.25" customHeight="1" x14ac:dyDescent="0.2">
      <c r="A583" s="19">
        <v>10</v>
      </c>
      <c r="B583" s="20" t="s">
        <v>29</v>
      </c>
      <c r="C583" s="21" t="s">
        <v>30</v>
      </c>
    </row>
    <row r="584" spans="1:3" ht="14.25" customHeight="1" x14ac:dyDescent="0.2">
      <c r="A584" s="19">
        <v>11</v>
      </c>
      <c r="B584" s="20" t="s">
        <v>31</v>
      </c>
      <c r="C584" s="21" t="s">
        <v>30</v>
      </c>
    </row>
    <row r="585" spans="1:3" ht="14.25" customHeight="1" x14ac:dyDescent="0.2">
      <c r="A585" s="19">
        <v>12</v>
      </c>
      <c r="B585" s="20" t="s">
        <v>32</v>
      </c>
      <c r="C585" s="21" t="s">
        <v>33</v>
      </c>
    </row>
    <row r="586" spans="1:3" ht="14.25" customHeight="1" x14ac:dyDescent="0.2">
      <c r="A586" s="19">
        <v>13</v>
      </c>
      <c r="B586" s="20" t="s">
        <v>34</v>
      </c>
      <c r="C586" s="21" t="s">
        <v>20</v>
      </c>
    </row>
    <row r="587" spans="1:3" ht="14.25" customHeight="1" x14ac:dyDescent="0.2">
      <c r="A587" s="19">
        <v>14</v>
      </c>
      <c r="B587" s="20" t="s">
        <v>35</v>
      </c>
      <c r="C587" s="24" t="s">
        <v>22</v>
      </c>
    </row>
    <row r="588" spans="1:3" ht="15" customHeight="1" thickBot="1" x14ac:dyDescent="0.25">
      <c r="A588" s="25">
        <v>15</v>
      </c>
      <c r="B588" s="26" t="s">
        <v>36</v>
      </c>
      <c r="C588" s="27" t="s">
        <v>37</v>
      </c>
    </row>
    <row r="589" spans="1:3" ht="15.75" customHeight="1" x14ac:dyDescent="0.25">
      <c r="A589" s="13"/>
      <c r="B589" s="14"/>
      <c r="C589" s="15"/>
    </row>
    <row r="590" spans="1:3" ht="27.2" customHeight="1" x14ac:dyDescent="0.25">
      <c r="A590" s="16" t="s">
        <v>262</v>
      </c>
      <c r="B590" s="17" t="s">
        <v>9</v>
      </c>
      <c r="C590" s="18" t="s">
        <v>263</v>
      </c>
    </row>
    <row r="591" spans="1:3" ht="38.25" customHeight="1" x14ac:dyDescent="0.2">
      <c r="A591" s="19">
        <v>1</v>
      </c>
      <c r="B591" s="20" t="s">
        <v>11</v>
      </c>
      <c r="C591" s="21" t="s">
        <v>264</v>
      </c>
    </row>
    <row r="592" spans="1:3" ht="14.25" customHeight="1" x14ac:dyDescent="0.2">
      <c r="A592" s="19">
        <v>2</v>
      </c>
      <c r="B592" s="22" t="s">
        <v>13</v>
      </c>
      <c r="C592" s="21" t="s">
        <v>176</v>
      </c>
    </row>
    <row r="593" spans="1:3" ht="14.25" customHeight="1" x14ac:dyDescent="0.2">
      <c r="A593" s="19">
        <v>3</v>
      </c>
      <c r="B593" s="22" t="s">
        <v>15</v>
      </c>
      <c r="C593" s="23" t="s">
        <v>16</v>
      </c>
    </row>
    <row r="594" spans="1:3" ht="14.25" customHeight="1" x14ac:dyDescent="0.2">
      <c r="A594" s="19">
        <v>4</v>
      </c>
      <c r="B594" s="20" t="s">
        <v>17</v>
      </c>
      <c r="C594" s="21" t="s">
        <v>265</v>
      </c>
    </row>
    <row r="595" spans="1:3" ht="14.25" customHeight="1" x14ac:dyDescent="0.2">
      <c r="A595" s="19">
        <v>5</v>
      </c>
      <c r="B595" s="20" t="s">
        <v>19</v>
      </c>
      <c r="C595" s="21" t="s">
        <v>266</v>
      </c>
    </row>
    <row r="596" spans="1:3" ht="14.25" customHeight="1" x14ac:dyDescent="0.2">
      <c r="A596" s="19">
        <v>6</v>
      </c>
      <c r="B596" s="20" t="s">
        <v>21</v>
      </c>
      <c r="C596" s="24" t="s">
        <v>22</v>
      </c>
    </row>
    <row r="597" spans="1:3" ht="14.25" customHeight="1" x14ac:dyDescent="0.2">
      <c r="A597" s="19">
        <v>7</v>
      </c>
      <c r="B597" s="20" t="s">
        <v>23</v>
      </c>
      <c r="C597" s="21" t="s">
        <v>135</v>
      </c>
    </row>
    <row r="598" spans="1:3" ht="14.25" customHeight="1" x14ac:dyDescent="0.2">
      <c r="A598" s="19">
        <v>8</v>
      </c>
      <c r="B598" s="20" t="s">
        <v>25</v>
      </c>
      <c r="C598" s="21" t="s">
        <v>267</v>
      </c>
    </row>
    <row r="599" spans="1:3" ht="14.25" customHeight="1" x14ac:dyDescent="0.2">
      <c r="A599" s="19">
        <v>9</v>
      </c>
      <c r="B599" s="20" t="s">
        <v>27</v>
      </c>
      <c r="C599" s="21" t="s">
        <v>137</v>
      </c>
    </row>
    <row r="600" spans="1:3" ht="14.25" customHeight="1" x14ac:dyDescent="0.2">
      <c r="A600" s="19">
        <v>10</v>
      </c>
      <c r="B600" s="20" t="s">
        <v>29</v>
      </c>
      <c r="C600" s="21" t="s">
        <v>70</v>
      </c>
    </row>
    <row r="601" spans="1:3" ht="14.25" customHeight="1" x14ac:dyDescent="0.2">
      <c r="A601" s="19">
        <v>11</v>
      </c>
      <c r="B601" s="20" t="s">
        <v>31</v>
      </c>
      <c r="C601" s="21" t="s">
        <v>72</v>
      </c>
    </row>
    <row r="602" spans="1:3" ht="14.25" customHeight="1" x14ac:dyDescent="0.2">
      <c r="A602" s="19">
        <v>12</v>
      </c>
      <c r="B602" s="20" t="s">
        <v>32</v>
      </c>
      <c r="C602" s="21" t="s">
        <v>67</v>
      </c>
    </row>
    <row r="603" spans="1:3" ht="14.25" customHeight="1" x14ac:dyDescent="0.2">
      <c r="A603" s="19">
        <v>13</v>
      </c>
      <c r="B603" s="20" t="s">
        <v>34</v>
      </c>
      <c r="C603" s="21" t="s">
        <v>68</v>
      </c>
    </row>
    <row r="604" spans="1:3" ht="14.25" customHeight="1" x14ac:dyDescent="0.2">
      <c r="A604" s="19">
        <v>14</v>
      </c>
      <c r="B604" s="20" t="s">
        <v>35</v>
      </c>
      <c r="C604" s="24" t="s">
        <v>22</v>
      </c>
    </row>
    <row r="605" spans="1:3" ht="15" customHeight="1" thickBot="1" x14ac:dyDescent="0.25">
      <c r="A605" s="25">
        <v>15</v>
      </c>
      <c r="B605" s="26" t="s">
        <v>36</v>
      </c>
      <c r="C605" s="27" t="s">
        <v>69</v>
      </c>
    </row>
    <row r="606" spans="1:3" ht="15.75" customHeight="1" x14ac:dyDescent="0.25">
      <c r="A606" s="13"/>
      <c r="B606" s="14"/>
      <c r="C606" s="15"/>
    </row>
    <row r="607" spans="1:3" ht="27.2" customHeight="1" x14ac:dyDescent="0.25">
      <c r="A607" s="16" t="s">
        <v>268</v>
      </c>
      <c r="B607" s="17" t="s">
        <v>9</v>
      </c>
      <c r="C607" s="18" t="s">
        <v>269</v>
      </c>
    </row>
    <row r="608" spans="1:3" ht="38.25" customHeight="1" x14ac:dyDescent="0.2">
      <c r="A608" s="19">
        <v>1</v>
      </c>
      <c r="B608" s="20" t="s">
        <v>11</v>
      </c>
      <c r="C608" s="21" t="s">
        <v>209</v>
      </c>
    </row>
    <row r="609" spans="1:3" ht="14.25" customHeight="1" x14ac:dyDescent="0.2">
      <c r="A609" s="19">
        <v>2</v>
      </c>
      <c r="B609" s="22" t="s">
        <v>13</v>
      </c>
      <c r="C609" s="21" t="s">
        <v>209</v>
      </c>
    </row>
    <row r="610" spans="1:3" ht="14.25" customHeight="1" x14ac:dyDescent="0.2">
      <c r="A610" s="19">
        <v>3</v>
      </c>
      <c r="B610" s="22" t="s">
        <v>15</v>
      </c>
      <c r="C610" s="23" t="s">
        <v>16</v>
      </c>
    </row>
    <row r="611" spans="1:3" ht="14.25" customHeight="1" x14ac:dyDescent="0.2">
      <c r="A611" s="19">
        <v>4</v>
      </c>
      <c r="B611" s="20" t="s">
        <v>17</v>
      </c>
      <c r="C611" s="21" t="s">
        <v>41</v>
      </c>
    </row>
    <row r="612" spans="1:3" ht="14.25" customHeight="1" x14ac:dyDescent="0.2">
      <c r="A612" s="19">
        <v>5</v>
      </c>
      <c r="B612" s="20" t="s">
        <v>19</v>
      </c>
      <c r="C612" s="21" t="s">
        <v>54</v>
      </c>
    </row>
    <row r="613" spans="1:3" ht="14.25" customHeight="1" x14ac:dyDescent="0.2">
      <c r="A613" s="19">
        <v>6</v>
      </c>
      <c r="B613" s="20" t="s">
        <v>21</v>
      </c>
      <c r="C613" s="24" t="s">
        <v>22</v>
      </c>
    </row>
    <row r="614" spans="1:3" ht="14.25" customHeight="1" x14ac:dyDescent="0.2">
      <c r="A614" s="19">
        <v>7</v>
      </c>
      <c r="B614" s="20" t="s">
        <v>23</v>
      </c>
      <c r="C614" s="21" t="s">
        <v>43</v>
      </c>
    </row>
    <row r="615" spans="1:3" ht="14.25" customHeight="1" x14ac:dyDescent="0.2">
      <c r="A615" s="19">
        <v>8</v>
      </c>
      <c r="B615" s="20" t="s">
        <v>25</v>
      </c>
      <c r="C615" s="21" t="s">
        <v>44</v>
      </c>
    </row>
    <row r="616" spans="1:3" ht="14.25" customHeight="1" x14ac:dyDescent="0.2">
      <c r="A616" s="19">
        <v>9</v>
      </c>
      <c r="B616" s="20" t="s">
        <v>27</v>
      </c>
      <c r="C616" s="21" t="s">
        <v>28</v>
      </c>
    </row>
    <row r="617" spans="1:3" ht="14.25" customHeight="1" x14ac:dyDescent="0.2">
      <c r="A617" s="19">
        <v>10</v>
      </c>
      <c r="B617" s="20" t="s">
        <v>29</v>
      </c>
      <c r="C617" s="21" t="s">
        <v>270</v>
      </c>
    </row>
    <row r="618" spans="1:3" ht="14.25" customHeight="1" x14ac:dyDescent="0.2">
      <c r="A618" s="19">
        <v>11</v>
      </c>
      <c r="B618" s="20" t="s">
        <v>31</v>
      </c>
      <c r="C618" s="21" t="s">
        <v>271</v>
      </c>
    </row>
    <row r="619" spans="1:3" ht="14.25" customHeight="1" x14ac:dyDescent="0.2">
      <c r="A619" s="19">
        <v>12</v>
      </c>
      <c r="B619" s="20" t="s">
        <v>32</v>
      </c>
      <c r="C619" s="21" t="s">
        <v>94</v>
      </c>
    </row>
    <row r="620" spans="1:3" ht="14.25" customHeight="1" x14ac:dyDescent="0.2">
      <c r="A620" s="19">
        <v>13</v>
      </c>
      <c r="B620" s="20" t="s">
        <v>34</v>
      </c>
      <c r="C620" s="21" t="s">
        <v>272</v>
      </c>
    </row>
    <row r="621" spans="1:3" ht="14.25" customHeight="1" x14ac:dyDescent="0.2">
      <c r="A621" s="19">
        <v>14</v>
      </c>
      <c r="B621" s="20" t="s">
        <v>35</v>
      </c>
      <c r="C621" s="24" t="s">
        <v>22</v>
      </c>
    </row>
    <row r="622" spans="1:3" ht="15" customHeight="1" thickBot="1" x14ac:dyDescent="0.25">
      <c r="A622" s="25">
        <v>15</v>
      </c>
      <c r="B622" s="26" t="s">
        <v>36</v>
      </c>
      <c r="C622" s="27" t="s">
        <v>273</v>
      </c>
    </row>
    <row r="623" spans="1:3" ht="15.75" customHeight="1" x14ac:dyDescent="0.25">
      <c r="A623" s="13"/>
      <c r="B623" s="14"/>
      <c r="C623" s="15"/>
    </row>
    <row r="624" spans="1:3" ht="27.2" customHeight="1" x14ac:dyDescent="0.25">
      <c r="A624" s="16" t="s">
        <v>274</v>
      </c>
      <c r="B624" s="17" t="s">
        <v>9</v>
      </c>
      <c r="C624" s="18" t="s">
        <v>275</v>
      </c>
    </row>
    <row r="625" spans="1:3" ht="38.25" customHeight="1" x14ac:dyDescent="0.2">
      <c r="A625" s="19">
        <v>1</v>
      </c>
      <c r="B625" s="20" t="s">
        <v>11</v>
      </c>
      <c r="C625" s="21" t="s">
        <v>276</v>
      </c>
    </row>
    <row r="626" spans="1:3" ht="14.25" customHeight="1" x14ac:dyDescent="0.2">
      <c r="A626" s="19">
        <v>2</v>
      </c>
      <c r="B626" s="22" t="s">
        <v>13</v>
      </c>
      <c r="C626" s="21" t="s">
        <v>115</v>
      </c>
    </row>
    <row r="627" spans="1:3" ht="14.25" customHeight="1" x14ac:dyDescent="0.2">
      <c r="A627" s="19">
        <v>3</v>
      </c>
      <c r="B627" s="22" t="s">
        <v>15</v>
      </c>
      <c r="C627" s="23" t="s">
        <v>16</v>
      </c>
    </row>
    <row r="628" spans="1:3" ht="14.25" customHeight="1" x14ac:dyDescent="0.2">
      <c r="A628" s="19">
        <v>4</v>
      </c>
      <c r="B628" s="20" t="s">
        <v>17</v>
      </c>
      <c r="C628" s="21" t="s">
        <v>277</v>
      </c>
    </row>
    <row r="629" spans="1:3" ht="14.25" customHeight="1" x14ac:dyDescent="0.2">
      <c r="A629" s="19">
        <v>5</v>
      </c>
      <c r="B629" s="20" t="s">
        <v>19</v>
      </c>
      <c r="C629" s="21" t="s">
        <v>20</v>
      </c>
    </row>
    <row r="630" spans="1:3" ht="14.25" customHeight="1" x14ac:dyDescent="0.2">
      <c r="A630" s="19">
        <v>6</v>
      </c>
      <c r="B630" s="20" t="s">
        <v>21</v>
      </c>
      <c r="C630" s="24" t="s">
        <v>22</v>
      </c>
    </row>
    <row r="631" spans="1:3" ht="14.25" customHeight="1" x14ac:dyDescent="0.2">
      <c r="A631" s="19">
        <v>7</v>
      </c>
      <c r="B631" s="20" t="s">
        <v>23</v>
      </c>
      <c r="C631" s="21" t="s">
        <v>117</v>
      </c>
    </row>
    <row r="632" spans="1:3" ht="14.25" customHeight="1" x14ac:dyDescent="0.2">
      <c r="A632" s="19">
        <v>8</v>
      </c>
      <c r="B632" s="20" t="s">
        <v>25</v>
      </c>
      <c r="C632" s="21" t="s">
        <v>118</v>
      </c>
    </row>
    <row r="633" spans="1:3" ht="14.25" customHeight="1" x14ac:dyDescent="0.2">
      <c r="A633" s="19">
        <v>9</v>
      </c>
      <c r="B633" s="20" t="s">
        <v>27</v>
      </c>
      <c r="C633" s="21" t="s">
        <v>53</v>
      </c>
    </row>
    <row r="634" spans="1:3" ht="14.25" customHeight="1" x14ac:dyDescent="0.2">
      <c r="A634" s="19">
        <v>10</v>
      </c>
      <c r="B634" s="20" t="s">
        <v>29</v>
      </c>
      <c r="C634" s="21" t="s">
        <v>30</v>
      </c>
    </row>
    <row r="635" spans="1:3" ht="14.25" customHeight="1" x14ac:dyDescent="0.2">
      <c r="A635" s="19">
        <v>11</v>
      </c>
      <c r="B635" s="20" t="s">
        <v>31</v>
      </c>
      <c r="C635" s="21" t="s">
        <v>30</v>
      </c>
    </row>
    <row r="636" spans="1:3" ht="14.25" customHeight="1" x14ac:dyDescent="0.2">
      <c r="A636" s="19">
        <v>12</v>
      </c>
      <c r="B636" s="20" t="s">
        <v>32</v>
      </c>
      <c r="C636" s="21" t="s">
        <v>33</v>
      </c>
    </row>
    <row r="637" spans="1:3" ht="14.25" customHeight="1" x14ac:dyDescent="0.2">
      <c r="A637" s="19">
        <v>13</v>
      </c>
      <c r="B637" s="20" t="s">
        <v>34</v>
      </c>
      <c r="C637" s="21" t="s">
        <v>20</v>
      </c>
    </row>
    <row r="638" spans="1:3" ht="14.25" customHeight="1" x14ac:dyDescent="0.2">
      <c r="A638" s="19">
        <v>14</v>
      </c>
      <c r="B638" s="20" t="s">
        <v>35</v>
      </c>
      <c r="C638" s="24" t="s">
        <v>22</v>
      </c>
    </row>
    <row r="639" spans="1:3" ht="15" customHeight="1" thickBot="1" x14ac:dyDescent="0.25">
      <c r="A639" s="25">
        <v>15</v>
      </c>
      <c r="B639" s="26" t="s">
        <v>36</v>
      </c>
      <c r="C639" s="27" t="s">
        <v>37</v>
      </c>
    </row>
    <row r="640" spans="1:3" ht="15.75" customHeight="1" x14ac:dyDescent="0.25">
      <c r="A640" s="13"/>
      <c r="B640" s="14"/>
      <c r="C640" s="15"/>
    </row>
    <row r="641" spans="1:3" ht="27.2" customHeight="1" x14ac:dyDescent="0.25">
      <c r="A641" s="16" t="s">
        <v>278</v>
      </c>
      <c r="B641" s="17" t="s">
        <v>9</v>
      </c>
      <c r="C641" s="18" t="s">
        <v>279</v>
      </c>
    </row>
    <row r="642" spans="1:3" ht="38.25" customHeight="1" x14ac:dyDescent="0.2">
      <c r="A642" s="19">
        <v>1</v>
      </c>
      <c r="B642" s="20" t="s">
        <v>11</v>
      </c>
      <c r="C642" s="21" t="s">
        <v>209</v>
      </c>
    </row>
    <row r="643" spans="1:3" ht="14.25" customHeight="1" x14ac:dyDescent="0.2">
      <c r="A643" s="19">
        <v>2</v>
      </c>
      <c r="B643" s="22" t="s">
        <v>13</v>
      </c>
      <c r="C643" s="21" t="s">
        <v>209</v>
      </c>
    </row>
    <row r="644" spans="1:3" ht="14.25" customHeight="1" x14ac:dyDescent="0.2">
      <c r="A644" s="19">
        <v>3</v>
      </c>
      <c r="B644" s="22" t="s">
        <v>15</v>
      </c>
      <c r="C644" s="23" t="s">
        <v>16</v>
      </c>
    </row>
    <row r="645" spans="1:3" ht="14.25" customHeight="1" x14ac:dyDescent="0.2">
      <c r="A645" s="19">
        <v>4</v>
      </c>
      <c r="B645" s="20" t="s">
        <v>17</v>
      </c>
      <c r="C645" s="21" t="s">
        <v>142</v>
      </c>
    </row>
    <row r="646" spans="1:3" ht="14.25" customHeight="1" x14ac:dyDescent="0.2">
      <c r="A646" s="19">
        <v>5</v>
      </c>
      <c r="B646" s="20" t="s">
        <v>19</v>
      </c>
      <c r="C646" s="21" t="s">
        <v>143</v>
      </c>
    </row>
    <row r="647" spans="1:3" ht="14.25" customHeight="1" x14ac:dyDescent="0.2">
      <c r="A647" s="19">
        <v>6</v>
      </c>
      <c r="B647" s="20" t="s">
        <v>21</v>
      </c>
      <c r="C647" s="24" t="s">
        <v>22</v>
      </c>
    </row>
    <row r="648" spans="1:3" ht="14.25" customHeight="1" x14ac:dyDescent="0.2">
      <c r="A648" s="19">
        <v>7</v>
      </c>
      <c r="B648" s="20" t="s">
        <v>23</v>
      </c>
      <c r="C648" s="21" t="s">
        <v>144</v>
      </c>
    </row>
    <row r="649" spans="1:3" ht="14.25" customHeight="1" x14ac:dyDescent="0.2">
      <c r="A649" s="19">
        <v>8</v>
      </c>
      <c r="B649" s="20" t="s">
        <v>25</v>
      </c>
      <c r="C649" s="21" t="s">
        <v>44</v>
      </c>
    </row>
    <row r="650" spans="1:3" ht="14.25" customHeight="1" x14ac:dyDescent="0.2">
      <c r="A650" s="19">
        <v>9</v>
      </c>
      <c r="B650" s="20" t="s">
        <v>27</v>
      </c>
      <c r="C650" s="21" t="s">
        <v>28</v>
      </c>
    </row>
    <row r="651" spans="1:3" ht="14.25" customHeight="1" x14ac:dyDescent="0.2">
      <c r="A651" s="19">
        <v>10</v>
      </c>
      <c r="B651" s="20" t="s">
        <v>29</v>
      </c>
      <c r="C651" s="21" t="s">
        <v>30</v>
      </c>
    </row>
    <row r="652" spans="1:3" ht="14.25" customHeight="1" x14ac:dyDescent="0.2">
      <c r="A652" s="19">
        <v>11</v>
      </c>
      <c r="B652" s="20" t="s">
        <v>31</v>
      </c>
      <c r="C652" s="21" t="s">
        <v>30</v>
      </c>
    </row>
    <row r="653" spans="1:3" ht="14.25" customHeight="1" x14ac:dyDescent="0.2">
      <c r="A653" s="19">
        <v>12</v>
      </c>
      <c r="B653" s="20" t="s">
        <v>32</v>
      </c>
      <c r="C653" s="21" t="s">
        <v>33</v>
      </c>
    </row>
    <row r="654" spans="1:3" ht="14.25" customHeight="1" x14ac:dyDescent="0.2">
      <c r="A654" s="19">
        <v>13</v>
      </c>
      <c r="B654" s="20" t="s">
        <v>34</v>
      </c>
      <c r="C654" s="21" t="s">
        <v>20</v>
      </c>
    </row>
    <row r="655" spans="1:3" ht="14.25" customHeight="1" x14ac:dyDescent="0.2">
      <c r="A655" s="19">
        <v>14</v>
      </c>
      <c r="B655" s="20" t="s">
        <v>35</v>
      </c>
      <c r="C655" s="24" t="s">
        <v>22</v>
      </c>
    </row>
    <row r="656" spans="1:3" ht="15" customHeight="1" thickBot="1" x14ac:dyDescent="0.25">
      <c r="A656" s="25">
        <v>15</v>
      </c>
      <c r="B656" s="26" t="s">
        <v>36</v>
      </c>
      <c r="C656" s="27" t="s">
        <v>37</v>
      </c>
    </row>
    <row r="657" spans="1:3" ht="15.75" customHeight="1" x14ac:dyDescent="0.25">
      <c r="A657" s="13"/>
      <c r="B657" s="14"/>
      <c r="C657" s="15"/>
    </row>
    <row r="658" spans="1:3" ht="27.2" customHeight="1" x14ac:dyDescent="0.25">
      <c r="A658" s="16" t="s">
        <v>280</v>
      </c>
      <c r="B658" s="17" t="s">
        <v>9</v>
      </c>
      <c r="C658" s="18" t="s">
        <v>281</v>
      </c>
    </row>
    <row r="659" spans="1:3" ht="38.25" customHeight="1" x14ac:dyDescent="0.2">
      <c r="A659" s="19">
        <v>1</v>
      </c>
      <c r="B659" s="20" t="s">
        <v>11</v>
      </c>
      <c r="C659" s="21" t="s">
        <v>282</v>
      </c>
    </row>
    <row r="660" spans="1:3" ht="14.25" customHeight="1" x14ac:dyDescent="0.2">
      <c r="A660" s="19">
        <v>2</v>
      </c>
      <c r="B660" s="22" t="s">
        <v>13</v>
      </c>
      <c r="C660" s="21" t="s">
        <v>283</v>
      </c>
    </row>
    <row r="661" spans="1:3" ht="14.25" customHeight="1" x14ac:dyDescent="0.2">
      <c r="A661" s="19">
        <v>3</v>
      </c>
      <c r="B661" s="22" t="s">
        <v>15</v>
      </c>
      <c r="C661" s="23" t="s">
        <v>50</v>
      </c>
    </row>
    <row r="662" spans="1:3" ht="14.25" customHeight="1" x14ac:dyDescent="0.2">
      <c r="A662" s="19">
        <v>4</v>
      </c>
      <c r="B662" s="20" t="s">
        <v>17</v>
      </c>
      <c r="C662" s="21" t="s">
        <v>142</v>
      </c>
    </row>
    <row r="663" spans="1:3" ht="14.25" customHeight="1" x14ac:dyDescent="0.2">
      <c r="A663" s="19">
        <v>5</v>
      </c>
      <c r="B663" s="20" t="s">
        <v>19</v>
      </c>
      <c r="C663" s="21" t="s">
        <v>143</v>
      </c>
    </row>
    <row r="664" spans="1:3" ht="14.25" customHeight="1" x14ac:dyDescent="0.2">
      <c r="A664" s="19">
        <v>6</v>
      </c>
      <c r="B664" s="20" t="s">
        <v>21</v>
      </c>
      <c r="C664" s="24" t="s">
        <v>22</v>
      </c>
    </row>
    <row r="665" spans="1:3" ht="14.25" customHeight="1" x14ac:dyDescent="0.2">
      <c r="A665" s="19">
        <v>7</v>
      </c>
      <c r="B665" s="20" t="s">
        <v>23</v>
      </c>
      <c r="C665" s="21" t="s">
        <v>144</v>
      </c>
    </row>
    <row r="666" spans="1:3" ht="14.25" customHeight="1" x14ac:dyDescent="0.2">
      <c r="A666" s="19">
        <v>8</v>
      </c>
      <c r="B666" s="20" t="s">
        <v>25</v>
      </c>
      <c r="C666" s="21" t="s">
        <v>44</v>
      </c>
    </row>
    <row r="667" spans="1:3" ht="14.25" customHeight="1" x14ac:dyDescent="0.2">
      <c r="A667" s="19">
        <v>9</v>
      </c>
      <c r="B667" s="20" t="s">
        <v>27</v>
      </c>
      <c r="C667" s="21" t="s">
        <v>91</v>
      </c>
    </row>
    <row r="668" spans="1:3" ht="14.25" customHeight="1" x14ac:dyDescent="0.2">
      <c r="A668" s="19">
        <v>10</v>
      </c>
      <c r="B668" s="20" t="s">
        <v>29</v>
      </c>
      <c r="C668" s="21" t="s">
        <v>30</v>
      </c>
    </row>
    <row r="669" spans="1:3" ht="14.25" customHeight="1" x14ac:dyDescent="0.2">
      <c r="A669" s="19">
        <v>11</v>
      </c>
      <c r="B669" s="20" t="s">
        <v>31</v>
      </c>
      <c r="C669" s="21" t="s">
        <v>30</v>
      </c>
    </row>
    <row r="670" spans="1:3" ht="14.25" customHeight="1" x14ac:dyDescent="0.2">
      <c r="A670" s="19">
        <v>12</v>
      </c>
      <c r="B670" s="20" t="s">
        <v>32</v>
      </c>
      <c r="C670" s="21" t="s">
        <v>33</v>
      </c>
    </row>
    <row r="671" spans="1:3" ht="14.25" customHeight="1" x14ac:dyDescent="0.2">
      <c r="A671" s="19">
        <v>13</v>
      </c>
      <c r="B671" s="20" t="s">
        <v>34</v>
      </c>
      <c r="C671" s="21" t="s">
        <v>20</v>
      </c>
    </row>
    <row r="672" spans="1:3" ht="14.25" customHeight="1" x14ac:dyDescent="0.2">
      <c r="A672" s="19">
        <v>14</v>
      </c>
      <c r="B672" s="20" t="s">
        <v>35</v>
      </c>
      <c r="C672" s="24" t="s">
        <v>22</v>
      </c>
    </row>
    <row r="673" spans="1:3" ht="15" customHeight="1" thickBot="1" x14ac:dyDescent="0.25">
      <c r="A673" s="25">
        <v>15</v>
      </c>
      <c r="B673" s="26" t="s">
        <v>36</v>
      </c>
      <c r="C673" s="27" t="s">
        <v>37</v>
      </c>
    </row>
    <row r="674" spans="1:3" ht="15.75" customHeight="1" x14ac:dyDescent="0.25">
      <c r="A674" s="13"/>
      <c r="B674" s="14"/>
      <c r="C674" s="15"/>
    </row>
    <row r="675" spans="1:3" ht="27.2" customHeight="1" x14ac:dyDescent="0.25">
      <c r="A675" s="16" t="s">
        <v>284</v>
      </c>
      <c r="B675" s="17" t="s">
        <v>9</v>
      </c>
      <c r="C675" s="18" t="s">
        <v>285</v>
      </c>
    </row>
    <row r="676" spans="1:3" ht="38.25" customHeight="1" x14ac:dyDescent="0.2">
      <c r="A676" s="19">
        <v>1</v>
      </c>
      <c r="B676" s="20" t="s">
        <v>11</v>
      </c>
      <c r="C676" s="21" t="s">
        <v>286</v>
      </c>
    </row>
    <row r="677" spans="1:3" ht="14.25" customHeight="1" x14ac:dyDescent="0.2">
      <c r="A677" s="19">
        <v>2</v>
      </c>
      <c r="B677" s="22" t="s">
        <v>13</v>
      </c>
      <c r="C677" s="21" t="s">
        <v>158</v>
      </c>
    </row>
    <row r="678" spans="1:3" ht="14.25" customHeight="1" x14ac:dyDescent="0.2">
      <c r="A678" s="19">
        <v>3</v>
      </c>
      <c r="B678" s="22" t="s">
        <v>15</v>
      </c>
      <c r="C678" s="23" t="s">
        <v>16</v>
      </c>
    </row>
    <row r="679" spans="1:3" ht="14.25" customHeight="1" x14ac:dyDescent="0.2">
      <c r="A679" s="19">
        <v>4</v>
      </c>
      <c r="B679" s="20" t="s">
        <v>17</v>
      </c>
      <c r="C679" s="21" t="s">
        <v>142</v>
      </c>
    </row>
    <row r="680" spans="1:3" ht="14.25" customHeight="1" x14ac:dyDescent="0.2">
      <c r="A680" s="19">
        <v>5</v>
      </c>
      <c r="B680" s="20" t="s">
        <v>19</v>
      </c>
      <c r="C680" s="21" t="s">
        <v>143</v>
      </c>
    </row>
    <row r="681" spans="1:3" ht="14.25" customHeight="1" x14ac:dyDescent="0.2">
      <c r="A681" s="19">
        <v>6</v>
      </c>
      <c r="B681" s="20" t="s">
        <v>21</v>
      </c>
      <c r="C681" s="24" t="s">
        <v>22</v>
      </c>
    </row>
    <row r="682" spans="1:3" ht="14.25" customHeight="1" x14ac:dyDescent="0.2">
      <c r="A682" s="19">
        <v>7</v>
      </c>
      <c r="B682" s="20" t="s">
        <v>23</v>
      </c>
      <c r="C682" s="21" t="s">
        <v>144</v>
      </c>
    </row>
    <row r="683" spans="1:3" ht="14.25" customHeight="1" x14ac:dyDescent="0.2">
      <c r="A683" s="19">
        <v>8</v>
      </c>
      <c r="B683" s="20" t="s">
        <v>25</v>
      </c>
      <c r="C683" s="21" t="s">
        <v>287</v>
      </c>
    </row>
    <row r="684" spans="1:3" ht="14.25" customHeight="1" x14ac:dyDescent="0.2">
      <c r="A684" s="19">
        <v>9</v>
      </c>
      <c r="B684" s="20" t="s">
        <v>27</v>
      </c>
      <c r="C684" s="21" t="s">
        <v>53</v>
      </c>
    </row>
    <row r="685" spans="1:3" ht="14.25" customHeight="1" x14ac:dyDescent="0.2">
      <c r="A685" s="19">
        <v>10</v>
      </c>
      <c r="B685" s="20" t="s">
        <v>29</v>
      </c>
      <c r="C685" s="21" t="s">
        <v>30</v>
      </c>
    </row>
    <row r="686" spans="1:3" ht="14.25" customHeight="1" x14ac:dyDescent="0.2">
      <c r="A686" s="19">
        <v>11</v>
      </c>
      <c r="B686" s="20" t="s">
        <v>31</v>
      </c>
      <c r="C686" s="21" t="s">
        <v>30</v>
      </c>
    </row>
    <row r="687" spans="1:3" ht="14.25" customHeight="1" x14ac:dyDescent="0.2">
      <c r="A687" s="19">
        <v>12</v>
      </c>
      <c r="B687" s="20" t="s">
        <v>32</v>
      </c>
      <c r="C687" s="21" t="s">
        <v>33</v>
      </c>
    </row>
    <row r="688" spans="1:3" ht="14.25" customHeight="1" x14ac:dyDescent="0.2">
      <c r="A688" s="19">
        <v>13</v>
      </c>
      <c r="B688" s="20" t="s">
        <v>34</v>
      </c>
      <c r="C688" s="21" t="s">
        <v>20</v>
      </c>
    </row>
    <row r="689" spans="1:3" ht="14.25" customHeight="1" x14ac:dyDescent="0.2">
      <c r="A689" s="19">
        <v>14</v>
      </c>
      <c r="B689" s="20" t="s">
        <v>35</v>
      </c>
      <c r="C689" s="24" t="s">
        <v>22</v>
      </c>
    </row>
    <row r="690" spans="1:3" ht="15" customHeight="1" thickBot="1" x14ac:dyDescent="0.25">
      <c r="A690" s="25">
        <v>15</v>
      </c>
      <c r="B690" s="26" t="s">
        <v>36</v>
      </c>
      <c r="C690" s="27" t="s">
        <v>37</v>
      </c>
    </row>
    <row r="691" spans="1:3" ht="15.75" customHeight="1" x14ac:dyDescent="0.25">
      <c r="A691" s="13"/>
      <c r="B691" s="14"/>
      <c r="C691" s="15"/>
    </row>
    <row r="692" spans="1:3" ht="27.2" customHeight="1" x14ac:dyDescent="0.25">
      <c r="A692" s="16" t="s">
        <v>288</v>
      </c>
      <c r="B692" s="17" t="s">
        <v>9</v>
      </c>
      <c r="C692" s="18" t="s">
        <v>289</v>
      </c>
    </row>
    <row r="693" spans="1:3" ht="38.25" customHeight="1" x14ac:dyDescent="0.2">
      <c r="A693" s="19">
        <v>1</v>
      </c>
      <c r="B693" s="20" t="s">
        <v>11</v>
      </c>
      <c r="C693" s="21" t="s">
        <v>290</v>
      </c>
    </row>
    <row r="694" spans="1:3" ht="14.25" customHeight="1" x14ac:dyDescent="0.2">
      <c r="A694" s="19">
        <v>2</v>
      </c>
      <c r="B694" s="22" t="s">
        <v>13</v>
      </c>
      <c r="C694" s="21" t="s">
        <v>291</v>
      </c>
    </row>
    <row r="695" spans="1:3" ht="14.25" customHeight="1" x14ac:dyDescent="0.2">
      <c r="A695" s="19">
        <v>3</v>
      </c>
      <c r="B695" s="22" t="s">
        <v>15</v>
      </c>
      <c r="C695" s="23" t="s">
        <v>16</v>
      </c>
    </row>
    <row r="696" spans="1:3" ht="14.25" customHeight="1" x14ac:dyDescent="0.2">
      <c r="A696" s="19">
        <v>4</v>
      </c>
      <c r="B696" s="20" t="s">
        <v>17</v>
      </c>
      <c r="C696" s="21" t="s">
        <v>292</v>
      </c>
    </row>
    <row r="697" spans="1:3" ht="14.25" customHeight="1" x14ac:dyDescent="0.2">
      <c r="A697" s="19">
        <v>5</v>
      </c>
      <c r="B697" s="20" t="s">
        <v>19</v>
      </c>
      <c r="C697" s="21" t="s">
        <v>143</v>
      </c>
    </row>
    <row r="698" spans="1:3" ht="14.25" customHeight="1" x14ac:dyDescent="0.2">
      <c r="A698" s="19">
        <v>6</v>
      </c>
      <c r="B698" s="20" t="s">
        <v>21</v>
      </c>
      <c r="C698" s="24" t="s">
        <v>22</v>
      </c>
    </row>
    <row r="699" spans="1:3" ht="14.25" customHeight="1" x14ac:dyDescent="0.2">
      <c r="A699" s="19">
        <v>7</v>
      </c>
      <c r="B699" s="20" t="s">
        <v>23</v>
      </c>
      <c r="C699" s="21" t="s">
        <v>144</v>
      </c>
    </row>
    <row r="700" spans="1:3" ht="14.25" customHeight="1" x14ac:dyDescent="0.2">
      <c r="A700" s="19">
        <v>8</v>
      </c>
      <c r="B700" s="20" t="s">
        <v>25</v>
      </c>
      <c r="C700" s="21" t="s">
        <v>293</v>
      </c>
    </row>
    <row r="701" spans="1:3" ht="14.25" customHeight="1" x14ac:dyDescent="0.2">
      <c r="A701" s="19">
        <v>9</v>
      </c>
      <c r="B701" s="20" t="s">
        <v>27</v>
      </c>
      <c r="C701" s="21" t="s">
        <v>53</v>
      </c>
    </row>
    <row r="702" spans="1:3" ht="14.25" customHeight="1" x14ac:dyDescent="0.2">
      <c r="A702" s="19">
        <v>10</v>
      </c>
      <c r="B702" s="20" t="s">
        <v>29</v>
      </c>
      <c r="C702" s="21" t="s">
        <v>30</v>
      </c>
    </row>
    <row r="703" spans="1:3" ht="14.25" customHeight="1" x14ac:dyDescent="0.2">
      <c r="A703" s="19">
        <v>11</v>
      </c>
      <c r="B703" s="20" t="s">
        <v>31</v>
      </c>
      <c r="C703" s="21" t="s">
        <v>30</v>
      </c>
    </row>
    <row r="704" spans="1:3" ht="14.25" customHeight="1" x14ac:dyDescent="0.2">
      <c r="A704" s="19">
        <v>12</v>
      </c>
      <c r="B704" s="20" t="s">
        <v>32</v>
      </c>
      <c r="C704" s="21" t="s">
        <v>33</v>
      </c>
    </row>
    <row r="705" spans="1:3" ht="14.25" customHeight="1" x14ac:dyDescent="0.2">
      <c r="A705" s="19">
        <v>13</v>
      </c>
      <c r="B705" s="20" t="s">
        <v>34</v>
      </c>
      <c r="C705" s="21" t="s">
        <v>20</v>
      </c>
    </row>
    <row r="706" spans="1:3" ht="14.25" customHeight="1" x14ac:dyDescent="0.2">
      <c r="A706" s="19">
        <v>14</v>
      </c>
      <c r="B706" s="20" t="s">
        <v>35</v>
      </c>
      <c r="C706" s="24" t="s">
        <v>22</v>
      </c>
    </row>
    <row r="707" spans="1:3" ht="15" customHeight="1" thickBot="1" x14ac:dyDescent="0.25">
      <c r="A707" s="25">
        <v>15</v>
      </c>
      <c r="B707" s="26" t="s">
        <v>36</v>
      </c>
      <c r="C707" s="27" t="s">
        <v>37</v>
      </c>
    </row>
    <row r="708" spans="1:3" ht="15.75" customHeight="1" x14ac:dyDescent="0.25">
      <c r="A708" s="13"/>
      <c r="B708" s="14"/>
      <c r="C708" s="15"/>
    </row>
    <row r="709" spans="1:3" ht="27.2" customHeight="1" x14ac:dyDescent="0.25">
      <c r="A709" s="16" t="s">
        <v>294</v>
      </c>
      <c r="B709" s="17" t="s">
        <v>9</v>
      </c>
      <c r="C709" s="18" t="s">
        <v>295</v>
      </c>
    </row>
    <row r="710" spans="1:3" ht="38.25" customHeight="1" x14ac:dyDescent="0.2">
      <c r="A710" s="19">
        <v>1</v>
      </c>
      <c r="B710" s="20" t="s">
        <v>11</v>
      </c>
      <c r="C710" s="21" t="s">
        <v>296</v>
      </c>
    </row>
    <row r="711" spans="1:3" ht="14.25" customHeight="1" x14ac:dyDescent="0.2">
      <c r="A711" s="19">
        <v>2</v>
      </c>
      <c r="B711" s="22" t="s">
        <v>13</v>
      </c>
      <c r="C711" s="21" t="s">
        <v>49</v>
      </c>
    </row>
    <row r="712" spans="1:3" ht="14.25" customHeight="1" x14ac:dyDescent="0.2">
      <c r="A712" s="19">
        <v>3</v>
      </c>
      <c r="B712" s="22" t="s">
        <v>15</v>
      </c>
      <c r="C712" s="23" t="s">
        <v>16</v>
      </c>
    </row>
    <row r="713" spans="1:3" ht="14.25" customHeight="1" x14ac:dyDescent="0.2">
      <c r="A713" s="19">
        <v>4</v>
      </c>
      <c r="B713" s="20" t="s">
        <v>17</v>
      </c>
      <c r="C713" s="21" t="s">
        <v>142</v>
      </c>
    </row>
    <row r="714" spans="1:3" ht="14.25" customHeight="1" x14ac:dyDescent="0.2">
      <c r="A714" s="19">
        <v>5</v>
      </c>
      <c r="B714" s="20" t="s">
        <v>19</v>
      </c>
      <c r="C714" s="21" t="s">
        <v>143</v>
      </c>
    </row>
    <row r="715" spans="1:3" ht="14.25" customHeight="1" x14ac:dyDescent="0.2">
      <c r="A715" s="19">
        <v>6</v>
      </c>
      <c r="B715" s="20" t="s">
        <v>21</v>
      </c>
      <c r="C715" s="24" t="s">
        <v>22</v>
      </c>
    </row>
    <row r="716" spans="1:3" ht="14.25" customHeight="1" x14ac:dyDescent="0.2">
      <c r="A716" s="19">
        <v>7</v>
      </c>
      <c r="B716" s="20" t="s">
        <v>23</v>
      </c>
      <c r="C716" s="21" t="s">
        <v>144</v>
      </c>
    </row>
    <row r="717" spans="1:3" ht="14.25" customHeight="1" x14ac:dyDescent="0.2">
      <c r="A717" s="19">
        <v>8</v>
      </c>
      <c r="B717" s="20" t="s">
        <v>25</v>
      </c>
      <c r="C717" s="21" t="s">
        <v>297</v>
      </c>
    </row>
    <row r="718" spans="1:3" ht="14.25" customHeight="1" x14ac:dyDescent="0.2">
      <c r="A718" s="19">
        <v>9</v>
      </c>
      <c r="B718" s="20" t="s">
        <v>27</v>
      </c>
      <c r="C718" s="21" t="s">
        <v>53</v>
      </c>
    </row>
    <row r="719" spans="1:3" ht="14.25" customHeight="1" x14ac:dyDescent="0.2">
      <c r="A719" s="19">
        <v>10</v>
      </c>
      <c r="B719" s="20" t="s">
        <v>29</v>
      </c>
      <c r="C719" s="21" t="s">
        <v>30</v>
      </c>
    </row>
    <row r="720" spans="1:3" ht="14.25" customHeight="1" x14ac:dyDescent="0.2">
      <c r="A720" s="19">
        <v>11</v>
      </c>
      <c r="B720" s="20" t="s">
        <v>31</v>
      </c>
      <c r="C720" s="21" t="s">
        <v>30</v>
      </c>
    </row>
    <row r="721" spans="1:3" ht="14.25" customHeight="1" x14ac:dyDescent="0.2">
      <c r="A721" s="19">
        <v>12</v>
      </c>
      <c r="B721" s="20" t="s">
        <v>32</v>
      </c>
      <c r="C721" s="21" t="s">
        <v>33</v>
      </c>
    </row>
    <row r="722" spans="1:3" ht="14.25" customHeight="1" x14ac:dyDescent="0.2">
      <c r="A722" s="19">
        <v>13</v>
      </c>
      <c r="B722" s="20" t="s">
        <v>34</v>
      </c>
      <c r="C722" s="21" t="s">
        <v>20</v>
      </c>
    </row>
    <row r="723" spans="1:3" ht="14.25" customHeight="1" x14ac:dyDescent="0.2">
      <c r="A723" s="19">
        <v>14</v>
      </c>
      <c r="B723" s="20" t="s">
        <v>35</v>
      </c>
      <c r="C723" s="24" t="s">
        <v>22</v>
      </c>
    </row>
    <row r="724" spans="1:3" ht="15" customHeight="1" thickBot="1" x14ac:dyDescent="0.25">
      <c r="A724" s="25">
        <v>15</v>
      </c>
      <c r="B724" s="26" t="s">
        <v>36</v>
      </c>
      <c r="C724" s="27" t="s">
        <v>37</v>
      </c>
    </row>
    <row r="725" spans="1:3" ht="15.75" customHeight="1" x14ac:dyDescent="0.25">
      <c r="A725" s="13"/>
      <c r="B725" s="14"/>
      <c r="C725" s="15"/>
    </row>
    <row r="726" spans="1:3" ht="27.2" customHeight="1" x14ac:dyDescent="0.25">
      <c r="A726" s="16" t="s">
        <v>298</v>
      </c>
      <c r="B726" s="17" t="s">
        <v>9</v>
      </c>
      <c r="C726" s="18" t="s">
        <v>299</v>
      </c>
    </row>
    <row r="727" spans="1:3" ht="38.25" customHeight="1" x14ac:dyDescent="0.2">
      <c r="A727" s="19">
        <v>1</v>
      </c>
      <c r="B727" s="20" t="s">
        <v>11</v>
      </c>
      <c r="C727" s="21" t="s">
        <v>300</v>
      </c>
    </row>
    <row r="728" spans="1:3" ht="14.25" customHeight="1" x14ac:dyDescent="0.2">
      <c r="A728" s="19">
        <v>2</v>
      </c>
      <c r="B728" s="22" t="s">
        <v>13</v>
      </c>
      <c r="C728" s="21" t="s">
        <v>166</v>
      </c>
    </row>
    <row r="729" spans="1:3" ht="14.25" customHeight="1" x14ac:dyDescent="0.2">
      <c r="A729" s="19">
        <v>3</v>
      </c>
      <c r="B729" s="22" t="s">
        <v>15</v>
      </c>
      <c r="C729" s="23" t="s">
        <v>50</v>
      </c>
    </row>
    <row r="730" spans="1:3" ht="14.25" customHeight="1" x14ac:dyDescent="0.2">
      <c r="A730" s="19">
        <v>4</v>
      </c>
      <c r="B730" s="20" t="s">
        <v>17</v>
      </c>
      <c r="C730" s="21" t="s">
        <v>194</v>
      </c>
    </row>
    <row r="731" spans="1:3" ht="14.25" customHeight="1" x14ac:dyDescent="0.2">
      <c r="A731" s="19">
        <v>5</v>
      </c>
      <c r="B731" s="20" t="s">
        <v>19</v>
      </c>
      <c r="C731" s="21" t="s">
        <v>42</v>
      </c>
    </row>
    <row r="732" spans="1:3" ht="14.25" customHeight="1" x14ac:dyDescent="0.2">
      <c r="A732" s="19">
        <v>6</v>
      </c>
      <c r="B732" s="20" t="s">
        <v>21</v>
      </c>
      <c r="C732" s="24" t="s">
        <v>22</v>
      </c>
    </row>
    <row r="733" spans="1:3" ht="14.25" customHeight="1" x14ac:dyDescent="0.2">
      <c r="A733" s="19">
        <v>7</v>
      </c>
      <c r="B733" s="20" t="s">
        <v>23</v>
      </c>
      <c r="C733" s="21" t="s">
        <v>43</v>
      </c>
    </row>
    <row r="734" spans="1:3" ht="14.25" customHeight="1" x14ac:dyDescent="0.2">
      <c r="A734" s="19">
        <v>8</v>
      </c>
      <c r="B734" s="20" t="s">
        <v>25</v>
      </c>
      <c r="C734" s="21" t="s">
        <v>297</v>
      </c>
    </row>
    <row r="735" spans="1:3" ht="14.25" customHeight="1" x14ac:dyDescent="0.2">
      <c r="A735" s="19">
        <v>9</v>
      </c>
      <c r="B735" s="20" t="s">
        <v>27</v>
      </c>
      <c r="C735" s="21" t="s">
        <v>53</v>
      </c>
    </row>
    <row r="736" spans="1:3" ht="14.25" customHeight="1" x14ac:dyDescent="0.2">
      <c r="A736" s="19">
        <v>10</v>
      </c>
      <c r="B736" s="20" t="s">
        <v>29</v>
      </c>
      <c r="C736" s="21" t="s">
        <v>297</v>
      </c>
    </row>
    <row r="737" spans="1:4" ht="14.25" customHeight="1" x14ac:dyDescent="0.2">
      <c r="A737" s="19">
        <v>11</v>
      </c>
      <c r="B737" s="20" t="s">
        <v>31</v>
      </c>
      <c r="C737" s="21" t="s">
        <v>45</v>
      </c>
    </row>
    <row r="738" spans="1:4" ht="14.25" customHeight="1" x14ac:dyDescent="0.2">
      <c r="A738" s="19">
        <v>12</v>
      </c>
      <c r="B738" s="20" t="s">
        <v>32</v>
      </c>
      <c r="C738" s="21" t="s">
        <v>194</v>
      </c>
    </row>
    <row r="739" spans="1:4" ht="14.25" customHeight="1" x14ac:dyDescent="0.2">
      <c r="A739" s="19">
        <v>13</v>
      </c>
      <c r="B739" s="20" t="s">
        <v>34</v>
      </c>
      <c r="C739" s="21" t="s">
        <v>42</v>
      </c>
    </row>
    <row r="740" spans="1:4" ht="14.25" customHeight="1" x14ac:dyDescent="0.2">
      <c r="A740" s="19">
        <v>14</v>
      </c>
      <c r="B740" s="20" t="s">
        <v>35</v>
      </c>
      <c r="C740" s="24" t="s">
        <v>22</v>
      </c>
    </row>
    <row r="741" spans="1:4" ht="15" customHeight="1" thickBot="1" x14ac:dyDescent="0.25">
      <c r="A741" s="25">
        <v>15</v>
      </c>
      <c r="B741" s="26" t="s">
        <v>36</v>
      </c>
      <c r="C741" s="27" t="s">
        <v>43</v>
      </c>
    </row>
    <row r="742" spans="1:4" ht="15.75" x14ac:dyDescent="0.25">
      <c r="A742" s="28" t="s">
        <v>301</v>
      </c>
      <c r="B742" s="28"/>
      <c r="C742" s="28" t="s">
        <v>302</v>
      </c>
      <c r="D742"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headerFooter>
    <oddHeader>&amp;LOFFICE OF HEALTH CARE ACCESS&amp;CANNUAL REPORTING&amp;RHARTFORD HOSPITAL</oddHeader>
    <oddFooter>&amp;LREPORT 20&amp;C&amp;P OF &amp;N&amp;R&amp;D,&amp;T</oddFooter>
  </headerFooter>
  <rowBreaks count="14" manualBreakCount="14">
    <brk id="61" max="2" man="1"/>
    <brk id="112" max="2" man="1"/>
    <brk id="163" max="2" man="1"/>
    <brk id="214" max="2" man="1"/>
    <brk id="265" max="2" man="1"/>
    <brk id="316" max="2" man="1"/>
    <brk id="367" max="2" man="1"/>
    <brk id="418" max="2" man="1"/>
    <brk id="469" max="2" man="1"/>
    <brk id="520" max="2" man="1"/>
    <brk id="571" max="2" man="1"/>
    <brk id="622" max="2" man="1"/>
    <brk id="673" max="2" man="1"/>
    <brk id="724"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303</v>
      </c>
      <c r="B4" s="518"/>
      <c r="C4" s="518"/>
    </row>
    <row r="5" spans="1:3" ht="15.75" x14ac:dyDescent="0.25">
      <c r="A5" s="518" t="s">
        <v>1046</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1047</v>
      </c>
    </row>
    <row r="9" spans="1:3" ht="15.75" customHeight="1" x14ac:dyDescent="0.25">
      <c r="A9" s="316"/>
      <c r="B9" s="317"/>
      <c r="C9" s="318"/>
    </row>
    <row r="10" spans="1:3" ht="15.75" customHeight="1" thickBot="1" x14ac:dyDescent="0.25">
      <c r="A10" s="319" t="s">
        <v>401</v>
      </c>
      <c r="B10" s="320" t="s">
        <v>1048</v>
      </c>
      <c r="C10" s="315"/>
    </row>
    <row r="11" spans="1:3" s="324" customFormat="1" ht="75" customHeight="1" x14ac:dyDescent="0.2">
      <c r="A11" s="321" t="s">
        <v>370</v>
      </c>
      <c r="B11" s="322" t="s">
        <v>1049</v>
      </c>
      <c r="C11" s="323" t="s">
        <v>1050</v>
      </c>
    </row>
    <row r="12" spans="1:3" s="324" customFormat="1" ht="60" x14ac:dyDescent="0.2">
      <c r="A12" s="325" t="s">
        <v>383</v>
      </c>
      <c r="B12" s="322" t="s">
        <v>1051</v>
      </c>
      <c r="C12" s="326" t="s">
        <v>1052</v>
      </c>
    </row>
    <row r="13" spans="1:3" s="324" customFormat="1" ht="30" x14ac:dyDescent="0.2">
      <c r="A13" s="327" t="s">
        <v>385</v>
      </c>
      <c r="B13" s="328" t="s">
        <v>1053</v>
      </c>
      <c r="C13" s="329">
        <v>2.9499999999999998E-2</v>
      </c>
    </row>
    <row r="14" spans="1:3" ht="13.5" customHeight="1" thickBot="1" x14ac:dyDescent="0.25">
      <c r="A14" s="330"/>
      <c r="B14" s="331"/>
      <c r="C14" s="332"/>
    </row>
    <row r="15" spans="1:3" s="324" customFormat="1" ht="16.5" customHeight="1" thickBot="1" x14ac:dyDescent="0.25">
      <c r="A15" s="333" t="s">
        <v>1054</v>
      </c>
      <c r="B15" s="334" t="s">
        <v>1055</v>
      </c>
      <c r="C15" s="335"/>
    </row>
    <row r="16" spans="1:3" s="324" customFormat="1" ht="15.75" x14ac:dyDescent="0.2">
      <c r="A16" s="336" t="s">
        <v>1056</v>
      </c>
      <c r="B16" s="337" t="s">
        <v>1057</v>
      </c>
      <c r="C16" s="338"/>
    </row>
    <row r="17" spans="1:3" s="324" customFormat="1" x14ac:dyDescent="0.2">
      <c r="A17" s="339">
        <v>1</v>
      </c>
      <c r="B17" s="322" t="s">
        <v>1058</v>
      </c>
      <c r="C17" s="340" t="s">
        <v>1059</v>
      </c>
    </row>
    <row r="18" spans="1:3" s="324" customFormat="1" x14ac:dyDescent="0.2">
      <c r="A18" s="339">
        <v>2</v>
      </c>
      <c r="B18" s="341" t="s">
        <v>1060</v>
      </c>
      <c r="C18" s="340" t="s">
        <v>187</v>
      </c>
    </row>
    <row r="19" spans="1:3" s="324" customFormat="1" x14ac:dyDescent="0.2">
      <c r="A19" s="339">
        <v>3</v>
      </c>
      <c r="B19" s="341" t="s">
        <v>1061</v>
      </c>
      <c r="C19" s="340" t="s">
        <v>1062</v>
      </c>
    </row>
    <row r="20" spans="1:3" s="324" customFormat="1" ht="75" customHeight="1" x14ac:dyDescent="0.2">
      <c r="A20" s="339">
        <v>4</v>
      </c>
      <c r="B20" s="341" t="s">
        <v>1063</v>
      </c>
      <c r="C20" s="340" t="s">
        <v>1050</v>
      </c>
    </row>
    <row r="21" spans="1:3" s="324" customFormat="1" ht="75" customHeight="1" x14ac:dyDescent="0.2">
      <c r="A21" s="339">
        <v>5</v>
      </c>
      <c r="B21" s="341" t="s">
        <v>1064</v>
      </c>
      <c r="C21" s="340" t="s">
        <v>1052</v>
      </c>
    </row>
    <row r="22" spans="1:3" s="324" customFormat="1" ht="30" x14ac:dyDescent="0.2">
      <c r="A22" s="342">
        <v>6</v>
      </c>
      <c r="B22" s="341" t="s">
        <v>1065</v>
      </c>
      <c r="C22" s="343">
        <v>4.2900000000000001E-2</v>
      </c>
    </row>
    <row r="23" spans="1:3" s="347" customFormat="1" x14ac:dyDescent="0.2">
      <c r="A23" s="344"/>
      <c r="B23" s="345"/>
      <c r="C23" s="346"/>
    </row>
    <row r="24" spans="1:3" s="324" customFormat="1" ht="15.75" x14ac:dyDescent="0.2">
      <c r="A24" s="336" t="s">
        <v>1066</v>
      </c>
      <c r="B24" s="337" t="s">
        <v>1057</v>
      </c>
      <c r="C24" s="338"/>
    </row>
    <row r="25" spans="1:3" s="324" customFormat="1" x14ac:dyDescent="0.2">
      <c r="A25" s="339">
        <v>1</v>
      </c>
      <c r="B25" s="322" t="s">
        <v>1058</v>
      </c>
      <c r="C25" s="340" t="s">
        <v>1067</v>
      </c>
    </row>
    <row r="26" spans="1:3" s="324" customFormat="1" x14ac:dyDescent="0.2">
      <c r="A26" s="339">
        <v>2</v>
      </c>
      <c r="B26" s="341" t="s">
        <v>1060</v>
      </c>
      <c r="C26" s="340" t="s">
        <v>187</v>
      </c>
    </row>
    <row r="27" spans="1:3" s="324" customFormat="1" x14ac:dyDescent="0.2">
      <c r="A27" s="339">
        <v>3</v>
      </c>
      <c r="B27" s="341" t="s">
        <v>1061</v>
      </c>
      <c r="C27" s="340" t="s">
        <v>1062</v>
      </c>
    </row>
    <row r="28" spans="1:3" s="324" customFormat="1" ht="75" customHeight="1" x14ac:dyDescent="0.2">
      <c r="A28" s="339">
        <v>4</v>
      </c>
      <c r="B28" s="341" t="s">
        <v>1063</v>
      </c>
      <c r="C28" s="340" t="s">
        <v>1050</v>
      </c>
    </row>
    <row r="29" spans="1:3" s="324" customFormat="1" ht="75" customHeight="1" x14ac:dyDescent="0.2">
      <c r="A29" s="339">
        <v>5</v>
      </c>
      <c r="B29" s="341" t="s">
        <v>1064</v>
      </c>
      <c r="C29" s="340" t="s">
        <v>1052</v>
      </c>
    </row>
    <row r="30" spans="1:3" s="324" customFormat="1" ht="30" x14ac:dyDescent="0.2">
      <c r="A30" s="342">
        <v>6</v>
      </c>
      <c r="B30" s="341" t="s">
        <v>1065</v>
      </c>
      <c r="C30" s="343">
        <v>2.3399999999999997E-2</v>
      </c>
    </row>
    <row r="31" spans="1:3" s="347" customFormat="1" x14ac:dyDescent="0.2">
      <c r="A31" s="344"/>
      <c r="B31" s="345"/>
      <c r="C31" s="346"/>
    </row>
    <row r="32" spans="1:3" s="324" customFormat="1" ht="15.75" x14ac:dyDescent="0.2">
      <c r="A32" s="336" t="s">
        <v>1068</v>
      </c>
      <c r="B32" s="337" t="s">
        <v>1057</v>
      </c>
      <c r="C32" s="338"/>
    </row>
    <row r="33" spans="1:3" s="324" customFormat="1" x14ac:dyDescent="0.2">
      <c r="A33" s="339">
        <v>1</v>
      </c>
      <c r="B33" s="322" t="s">
        <v>1058</v>
      </c>
      <c r="C33" s="340" t="s">
        <v>1069</v>
      </c>
    </row>
    <row r="34" spans="1:3" s="324" customFormat="1" x14ac:dyDescent="0.2">
      <c r="A34" s="339">
        <v>2</v>
      </c>
      <c r="B34" s="341" t="s">
        <v>1060</v>
      </c>
      <c r="C34" s="340" t="s">
        <v>187</v>
      </c>
    </row>
    <row r="35" spans="1:3" s="324" customFormat="1" x14ac:dyDescent="0.2">
      <c r="A35" s="339">
        <v>3</v>
      </c>
      <c r="B35" s="341" t="s">
        <v>1061</v>
      </c>
      <c r="C35" s="340" t="s">
        <v>1062</v>
      </c>
    </row>
    <row r="36" spans="1:3" s="324" customFormat="1" ht="75" customHeight="1" x14ac:dyDescent="0.2">
      <c r="A36" s="339">
        <v>4</v>
      </c>
      <c r="B36" s="341" t="s">
        <v>1063</v>
      </c>
      <c r="C36" s="340" t="s">
        <v>1050</v>
      </c>
    </row>
    <row r="37" spans="1:3" s="324" customFormat="1" ht="75" customHeight="1" x14ac:dyDescent="0.2">
      <c r="A37" s="339">
        <v>5</v>
      </c>
      <c r="B37" s="341" t="s">
        <v>1064</v>
      </c>
      <c r="C37" s="340" t="s">
        <v>1052</v>
      </c>
    </row>
    <row r="38" spans="1:3" s="324" customFormat="1" ht="30" x14ac:dyDescent="0.2">
      <c r="A38" s="342">
        <v>6</v>
      </c>
      <c r="B38" s="341" t="s">
        <v>1065</v>
      </c>
      <c r="C38" s="343">
        <v>2.4700000000000003E-2</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headerFooter>
    <oddHeader>&amp;L&amp;10OFFICE OF HEALTH CARE ACCESS&amp;C&amp;10ANNUAL REPORTING&amp;R&amp;10HARTFORD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0</v>
      </c>
      <c r="B4" s="518"/>
      <c r="C4" s="518"/>
      <c r="D4" s="518"/>
      <c r="E4" s="518"/>
      <c r="F4" s="518"/>
    </row>
    <row r="5" spans="1:8" ht="15.75" customHeight="1" x14ac:dyDescent="0.25">
      <c r="A5" s="518" t="s">
        <v>1070</v>
      </c>
      <c r="B5" s="518"/>
      <c r="C5" s="518"/>
      <c r="D5" s="518"/>
      <c r="E5" s="518"/>
      <c r="F5" s="518"/>
    </row>
    <row r="6" spans="1:8" ht="15.75" customHeight="1" x14ac:dyDescent="0.25">
      <c r="A6" s="518" t="s">
        <v>303</v>
      </c>
      <c r="B6" s="518"/>
      <c r="C6" s="518"/>
      <c r="D6" s="518"/>
      <c r="E6" s="518"/>
      <c r="F6" s="518"/>
    </row>
    <row r="7" spans="1:8" ht="15.75" customHeight="1" x14ac:dyDescent="0.25">
      <c r="A7" s="518" t="s">
        <v>1071</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1072</v>
      </c>
      <c r="C9" s="354" t="s">
        <v>1073</v>
      </c>
      <c r="D9" s="355" t="s">
        <v>1074</v>
      </c>
      <c r="E9" s="355" t="s">
        <v>1075</v>
      </c>
      <c r="F9" s="356" t="s">
        <v>1076</v>
      </c>
      <c r="G9" s="357"/>
      <c r="H9" s="357"/>
    </row>
    <row r="10" spans="1:8" ht="15.75" customHeight="1" x14ac:dyDescent="0.25">
      <c r="A10" s="358"/>
      <c r="B10" s="359"/>
      <c r="C10" s="359"/>
      <c r="D10" s="360"/>
      <c r="E10" s="360"/>
      <c r="F10" s="361"/>
      <c r="G10" s="357"/>
      <c r="H10" s="357"/>
    </row>
    <row r="11" spans="1:8" ht="15.75" customHeight="1" x14ac:dyDescent="0.25">
      <c r="A11" s="362" t="s">
        <v>1077</v>
      </c>
      <c r="B11" s="363" t="s">
        <v>1078</v>
      </c>
      <c r="C11" s="363" t="s">
        <v>1079</v>
      </c>
      <c r="D11" s="364">
        <v>817612</v>
      </c>
      <c r="E11" s="364">
        <v>108035</v>
      </c>
      <c r="F11" s="365">
        <f>D11+E11</f>
        <v>925647</v>
      </c>
      <c r="G11" s="366"/>
      <c r="H11" s="367"/>
    </row>
    <row r="12" spans="1:8" ht="15.75" customHeight="1" x14ac:dyDescent="0.25">
      <c r="A12" s="519"/>
      <c r="B12" s="520"/>
      <c r="C12" s="520"/>
      <c r="D12" s="520"/>
      <c r="E12" s="520"/>
      <c r="F12" s="521"/>
      <c r="G12" s="366"/>
      <c r="H12" s="367"/>
    </row>
    <row r="13" spans="1:8" ht="15.75" customHeight="1" x14ac:dyDescent="0.25">
      <c r="A13" s="362" t="s">
        <v>1080</v>
      </c>
      <c r="B13" s="363" t="s">
        <v>1081</v>
      </c>
      <c r="C13" s="363" t="s">
        <v>1082</v>
      </c>
      <c r="D13" s="364">
        <v>735793</v>
      </c>
      <c r="E13" s="364">
        <v>121233</v>
      </c>
      <c r="F13" s="365">
        <f>D13+E13</f>
        <v>857026</v>
      </c>
      <c r="G13" s="366"/>
      <c r="H13" s="367"/>
    </row>
    <row r="14" spans="1:8" ht="15.75" customHeight="1" x14ac:dyDescent="0.25">
      <c r="A14" s="519"/>
      <c r="B14" s="520"/>
      <c r="C14" s="520"/>
      <c r="D14" s="520"/>
      <c r="E14" s="520"/>
      <c r="F14" s="521"/>
      <c r="G14" s="366"/>
      <c r="H14" s="367"/>
    </row>
    <row r="15" spans="1:8" ht="15.75" customHeight="1" x14ac:dyDescent="0.25">
      <c r="A15" s="362" t="s">
        <v>1083</v>
      </c>
      <c r="B15" s="363" t="s">
        <v>1084</v>
      </c>
      <c r="C15" s="363" t="s">
        <v>1085</v>
      </c>
      <c r="D15" s="364">
        <v>586090</v>
      </c>
      <c r="E15" s="364">
        <v>68104</v>
      </c>
      <c r="F15" s="365">
        <f>D15+E15</f>
        <v>654194</v>
      </c>
      <c r="G15" s="366"/>
      <c r="H15" s="367"/>
    </row>
    <row r="16" spans="1:8" ht="15.75" customHeight="1" x14ac:dyDescent="0.25">
      <c r="A16" s="519"/>
      <c r="B16" s="520"/>
      <c r="C16" s="520"/>
      <c r="D16" s="520"/>
      <c r="E16" s="520"/>
      <c r="F16" s="521"/>
      <c r="G16" s="366"/>
      <c r="H16" s="367"/>
    </row>
    <row r="17" spans="1:8" ht="15.75" customHeight="1" x14ac:dyDescent="0.25">
      <c r="A17" s="362" t="s">
        <v>1086</v>
      </c>
      <c r="B17" s="363" t="s">
        <v>1087</v>
      </c>
      <c r="C17" s="363" t="s">
        <v>1088</v>
      </c>
      <c r="D17" s="364">
        <v>545779</v>
      </c>
      <c r="E17" s="364">
        <v>94148</v>
      </c>
      <c r="F17" s="365">
        <f>D17+E17</f>
        <v>639927</v>
      </c>
      <c r="G17" s="366"/>
      <c r="H17" s="367"/>
    </row>
    <row r="18" spans="1:8" ht="15.75" customHeight="1" x14ac:dyDescent="0.25">
      <c r="A18" s="519"/>
      <c r="B18" s="520"/>
      <c r="C18" s="520"/>
      <c r="D18" s="520"/>
      <c r="E18" s="520"/>
      <c r="F18" s="521"/>
      <c r="G18" s="366"/>
      <c r="H18" s="367"/>
    </row>
    <row r="19" spans="1:8" ht="15.75" customHeight="1" x14ac:dyDescent="0.25">
      <c r="A19" s="362" t="s">
        <v>1089</v>
      </c>
      <c r="B19" s="363" t="s">
        <v>1090</v>
      </c>
      <c r="C19" s="363" t="s">
        <v>1091</v>
      </c>
      <c r="D19" s="364">
        <v>508311</v>
      </c>
      <c r="E19" s="364">
        <v>85248</v>
      </c>
      <c r="F19" s="365">
        <f>D19+E19</f>
        <v>593559</v>
      </c>
      <c r="G19" s="366"/>
      <c r="H19" s="367"/>
    </row>
    <row r="20" spans="1:8" ht="15.75" customHeight="1" x14ac:dyDescent="0.25">
      <c r="A20" s="519"/>
      <c r="B20" s="520"/>
      <c r="C20" s="520"/>
      <c r="D20" s="520"/>
      <c r="E20" s="520"/>
      <c r="F20" s="521"/>
      <c r="G20" s="366"/>
      <c r="H20" s="367"/>
    </row>
    <row r="21" spans="1:8" ht="15.75" customHeight="1" x14ac:dyDescent="0.25">
      <c r="A21" s="362" t="s">
        <v>1092</v>
      </c>
      <c r="B21" s="363" t="s">
        <v>1093</v>
      </c>
      <c r="C21" s="363" t="s">
        <v>1094</v>
      </c>
      <c r="D21" s="364">
        <v>489598</v>
      </c>
      <c r="E21" s="364">
        <v>76356</v>
      </c>
      <c r="F21" s="365">
        <f>D21+E21</f>
        <v>565954</v>
      </c>
      <c r="G21" s="366"/>
      <c r="H21" s="367"/>
    </row>
    <row r="22" spans="1:8" ht="15.75" customHeight="1" x14ac:dyDescent="0.25">
      <c r="A22" s="519"/>
      <c r="B22" s="520"/>
      <c r="C22" s="520"/>
      <c r="D22" s="520"/>
      <c r="E22" s="520"/>
      <c r="F22" s="521"/>
      <c r="G22" s="366"/>
      <c r="H22" s="367"/>
    </row>
    <row r="23" spans="1:8" ht="15.75" customHeight="1" x14ac:dyDescent="0.25">
      <c r="A23" s="362" t="s">
        <v>1095</v>
      </c>
      <c r="B23" s="363" t="s">
        <v>1096</v>
      </c>
      <c r="C23" s="363" t="s">
        <v>1097</v>
      </c>
      <c r="D23" s="364">
        <v>489127</v>
      </c>
      <c r="E23" s="364">
        <v>63440</v>
      </c>
      <c r="F23" s="365">
        <f>D23+E23</f>
        <v>552567</v>
      </c>
      <c r="G23" s="366"/>
      <c r="H23" s="367"/>
    </row>
    <row r="24" spans="1:8" ht="15.75" customHeight="1" x14ac:dyDescent="0.25">
      <c r="A24" s="519"/>
      <c r="B24" s="520"/>
      <c r="C24" s="520"/>
      <c r="D24" s="520"/>
      <c r="E24" s="520"/>
      <c r="F24" s="521"/>
      <c r="G24" s="366"/>
      <c r="H24" s="367"/>
    </row>
    <row r="25" spans="1:8" ht="15.75" customHeight="1" x14ac:dyDescent="0.25">
      <c r="A25" s="362" t="s">
        <v>1098</v>
      </c>
      <c r="B25" s="363" t="s">
        <v>1099</v>
      </c>
      <c r="C25" s="363" t="s">
        <v>1100</v>
      </c>
      <c r="D25" s="364">
        <v>468706</v>
      </c>
      <c r="E25" s="364">
        <v>81936</v>
      </c>
      <c r="F25" s="365">
        <f>D25+E25</f>
        <v>550642</v>
      </c>
      <c r="G25" s="366"/>
      <c r="H25" s="367"/>
    </row>
    <row r="26" spans="1:8" ht="15.75" customHeight="1" x14ac:dyDescent="0.25">
      <c r="A26" s="519"/>
      <c r="B26" s="520"/>
      <c r="C26" s="520"/>
      <c r="D26" s="520"/>
      <c r="E26" s="520"/>
      <c r="F26" s="521"/>
      <c r="G26" s="366"/>
      <c r="H26" s="367"/>
    </row>
    <row r="27" spans="1:8" ht="15.75" customHeight="1" x14ac:dyDescent="0.25">
      <c r="A27" s="362" t="s">
        <v>1101</v>
      </c>
      <c r="B27" s="363" t="s">
        <v>1102</v>
      </c>
      <c r="C27" s="363" t="s">
        <v>1103</v>
      </c>
      <c r="D27" s="364">
        <v>449693</v>
      </c>
      <c r="E27" s="364">
        <v>82300</v>
      </c>
      <c r="F27" s="365">
        <f>D27+E27</f>
        <v>531993</v>
      </c>
      <c r="G27" s="366"/>
      <c r="H27" s="367"/>
    </row>
    <row r="28" spans="1:8" ht="15.75" customHeight="1" x14ac:dyDescent="0.25">
      <c r="A28" s="519"/>
      <c r="B28" s="520"/>
      <c r="C28" s="520"/>
      <c r="D28" s="520"/>
      <c r="E28" s="520"/>
      <c r="F28" s="521"/>
      <c r="G28" s="366"/>
      <c r="H28" s="367"/>
    </row>
    <row r="29" spans="1:8" ht="15.75" customHeight="1" x14ac:dyDescent="0.25">
      <c r="A29" s="362" t="s">
        <v>1104</v>
      </c>
      <c r="B29" s="363" t="s">
        <v>1105</v>
      </c>
      <c r="C29" s="363" t="s">
        <v>1106</v>
      </c>
      <c r="D29" s="364">
        <v>457303</v>
      </c>
      <c r="E29" s="364">
        <v>66736</v>
      </c>
      <c r="F29" s="365">
        <f>D29+E29</f>
        <v>524039</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457</v>
      </c>
      <c r="D31" s="370">
        <f>SUM(D11+D13+D15+D17+D19+D21+D23+D25+D27+D29)</f>
        <v>5548012</v>
      </c>
      <c r="E31" s="370">
        <f>SUM(E11+E13+E15+E17+E19+E21+E23+E25+E27+E29)</f>
        <v>847536</v>
      </c>
      <c r="F31" s="371">
        <f>D31+E31</f>
        <v>6395548</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headerFooter>
    <oddHeader>_x000D_
                &amp;L&amp;10OFFICE OF HEALTH CARE ACCESS&amp;C&amp;10ANNUAL REPORTING&amp;R&amp;10HARTFORD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8" t="s">
        <v>10</v>
      </c>
      <c r="B4" s="518"/>
      <c r="C4" s="518"/>
      <c r="D4" s="518"/>
      <c r="E4" s="518"/>
      <c r="F4" s="518"/>
    </row>
    <row r="5" spans="1:8" ht="15.75" customHeight="1" x14ac:dyDescent="0.25">
      <c r="A5" s="518" t="s">
        <v>1070</v>
      </c>
      <c r="B5" s="518"/>
      <c r="C5" s="518"/>
      <c r="D5" s="518"/>
      <c r="E5" s="518"/>
      <c r="F5" s="518"/>
    </row>
    <row r="6" spans="1:8" ht="15.75" customHeight="1" x14ac:dyDescent="0.25">
      <c r="A6" s="518" t="s">
        <v>303</v>
      </c>
      <c r="B6" s="518"/>
      <c r="C6" s="518"/>
      <c r="D6" s="518"/>
      <c r="E6" s="518"/>
      <c r="F6" s="518"/>
    </row>
    <row r="7" spans="1:8" ht="15.75" customHeight="1" x14ac:dyDescent="0.25">
      <c r="A7" s="518" t="s">
        <v>1107</v>
      </c>
      <c r="B7" s="518"/>
      <c r="C7" s="518"/>
      <c r="D7" s="518"/>
      <c r="E7" s="518"/>
      <c r="F7" s="518"/>
    </row>
    <row r="8" spans="1:8" ht="16.5" customHeight="1" thickBot="1" x14ac:dyDescent="0.3">
      <c r="A8" s="348"/>
      <c r="B8" s="348"/>
      <c r="C8" s="348"/>
      <c r="D8" s="352"/>
      <c r="E8" s="349"/>
      <c r="F8" s="350"/>
      <c r="G8" s="350"/>
      <c r="H8" s="350"/>
    </row>
    <row r="9" spans="1:8" ht="16.5" customHeight="1" thickBot="1" x14ac:dyDescent="0.3">
      <c r="A9" s="353" t="s">
        <v>5</v>
      </c>
      <c r="B9" s="354" t="s">
        <v>1072</v>
      </c>
      <c r="C9" s="354" t="s">
        <v>1108</v>
      </c>
      <c r="D9" s="355" t="s">
        <v>1074</v>
      </c>
      <c r="E9" s="355" t="s">
        <v>1075</v>
      </c>
      <c r="F9" s="356" t="s">
        <v>1076</v>
      </c>
      <c r="G9" s="357"/>
      <c r="H9" s="357"/>
    </row>
    <row r="10" spans="1:8" ht="15.75" customHeight="1" x14ac:dyDescent="0.25">
      <c r="A10" s="358"/>
      <c r="B10" s="359"/>
      <c r="C10" s="359"/>
      <c r="D10" s="360"/>
      <c r="E10" s="360"/>
      <c r="F10" s="361"/>
      <c r="G10" s="357"/>
      <c r="H10" s="357"/>
    </row>
    <row r="11" spans="1:8" ht="15.75" customHeight="1" x14ac:dyDescent="0.25">
      <c r="A11" s="362" t="s">
        <v>1077</v>
      </c>
      <c r="B11" s="363" t="s">
        <v>1109</v>
      </c>
      <c r="C11" s="363" t="s">
        <v>1110</v>
      </c>
      <c r="D11" s="364">
        <v>2486680</v>
      </c>
      <c r="E11" s="364">
        <v>94057</v>
      </c>
      <c r="F11" s="365">
        <f>D11+E11</f>
        <v>2580737</v>
      </c>
      <c r="G11" s="366"/>
      <c r="H11" s="367"/>
    </row>
    <row r="12" spans="1:8" ht="15.75" customHeight="1" x14ac:dyDescent="0.25">
      <c r="A12" s="519"/>
      <c r="B12" s="520"/>
      <c r="C12" s="520"/>
      <c r="D12" s="520"/>
      <c r="E12" s="520"/>
      <c r="F12" s="521"/>
      <c r="G12" s="366"/>
      <c r="H12" s="367"/>
    </row>
    <row r="13" spans="1:8" ht="15.75" customHeight="1" x14ac:dyDescent="0.25">
      <c r="A13" s="362" t="s">
        <v>1080</v>
      </c>
      <c r="B13" s="363" t="s">
        <v>1111</v>
      </c>
      <c r="C13" s="363" t="s">
        <v>1112</v>
      </c>
      <c r="D13" s="364">
        <v>2027131</v>
      </c>
      <c r="E13" s="364">
        <v>341675</v>
      </c>
      <c r="F13" s="365">
        <f>D13+E13</f>
        <v>2368806</v>
      </c>
      <c r="G13" s="366"/>
      <c r="H13" s="367"/>
    </row>
    <row r="14" spans="1:8" ht="15.75" customHeight="1" x14ac:dyDescent="0.25">
      <c r="A14" s="519"/>
      <c r="B14" s="520"/>
      <c r="C14" s="520"/>
      <c r="D14" s="520"/>
      <c r="E14" s="520"/>
      <c r="F14" s="521"/>
      <c r="G14" s="366"/>
      <c r="H14" s="367"/>
    </row>
    <row r="15" spans="1:8" ht="15.75" customHeight="1" x14ac:dyDescent="0.25">
      <c r="A15" s="362" t="s">
        <v>1083</v>
      </c>
      <c r="B15" s="363" t="s">
        <v>1113</v>
      </c>
      <c r="C15" s="363" t="s">
        <v>1114</v>
      </c>
      <c r="D15" s="364">
        <v>1523554</v>
      </c>
      <c r="E15" s="364">
        <v>50536</v>
      </c>
      <c r="F15" s="365">
        <f>D15+E15</f>
        <v>1574090</v>
      </c>
      <c r="G15" s="366"/>
      <c r="H15" s="367"/>
    </row>
    <row r="16" spans="1:8" ht="15.75" customHeight="1" x14ac:dyDescent="0.25">
      <c r="A16" s="519"/>
      <c r="B16" s="520"/>
      <c r="C16" s="520"/>
      <c r="D16" s="520"/>
      <c r="E16" s="520"/>
      <c r="F16" s="521"/>
      <c r="G16" s="366"/>
      <c r="H16" s="367"/>
    </row>
    <row r="17" spans="1:8" ht="15.75" customHeight="1" x14ac:dyDescent="0.25">
      <c r="A17" s="362" t="s">
        <v>1086</v>
      </c>
      <c r="B17" s="363" t="s">
        <v>1115</v>
      </c>
      <c r="C17" s="363" t="s">
        <v>1116</v>
      </c>
      <c r="D17" s="364">
        <v>1338450</v>
      </c>
      <c r="E17" s="364">
        <v>136671</v>
      </c>
      <c r="F17" s="365">
        <f>D17+E17</f>
        <v>1475121</v>
      </c>
      <c r="G17" s="366"/>
      <c r="H17" s="367"/>
    </row>
    <row r="18" spans="1:8" ht="15.75" customHeight="1" x14ac:dyDescent="0.25">
      <c r="A18" s="519"/>
      <c r="B18" s="520"/>
      <c r="C18" s="520"/>
      <c r="D18" s="520"/>
      <c r="E18" s="520"/>
      <c r="F18" s="521"/>
      <c r="G18" s="366"/>
      <c r="H18" s="367"/>
    </row>
    <row r="19" spans="1:8" ht="15.75" customHeight="1" x14ac:dyDescent="0.25">
      <c r="A19" s="362" t="s">
        <v>1089</v>
      </c>
      <c r="B19" s="363" t="s">
        <v>1117</v>
      </c>
      <c r="C19" s="363" t="s">
        <v>1118</v>
      </c>
      <c r="D19" s="364">
        <v>1198123</v>
      </c>
      <c r="E19" s="364">
        <v>211786</v>
      </c>
      <c r="F19" s="365">
        <f>D19+E19</f>
        <v>1409909</v>
      </c>
      <c r="G19" s="366"/>
      <c r="H19" s="367"/>
    </row>
    <row r="20" spans="1:8" ht="15.75" customHeight="1" x14ac:dyDescent="0.25">
      <c r="A20" s="519"/>
      <c r="B20" s="520"/>
      <c r="C20" s="520"/>
      <c r="D20" s="520"/>
      <c r="E20" s="520"/>
      <c r="F20" s="521"/>
      <c r="G20" s="366"/>
      <c r="H20" s="367"/>
    </row>
    <row r="21" spans="1:8" ht="15.75" customHeight="1" x14ac:dyDescent="0.25">
      <c r="A21" s="362" t="s">
        <v>1092</v>
      </c>
      <c r="B21" s="363" t="s">
        <v>1119</v>
      </c>
      <c r="C21" s="363" t="s">
        <v>1120</v>
      </c>
      <c r="D21" s="364">
        <v>1086717</v>
      </c>
      <c r="E21" s="364">
        <v>112060</v>
      </c>
      <c r="F21" s="365">
        <f>D21+E21</f>
        <v>1198777</v>
      </c>
      <c r="G21" s="366"/>
      <c r="H21" s="367"/>
    </row>
    <row r="22" spans="1:8" ht="15.75" customHeight="1" x14ac:dyDescent="0.25">
      <c r="A22" s="519"/>
      <c r="B22" s="520"/>
      <c r="C22" s="520"/>
      <c r="D22" s="520"/>
      <c r="E22" s="520"/>
      <c r="F22" s="521"/>
      <c r="G22" s="366"/>
      <c r="H22" s="367"/>
    </row>
    <row r="23" spans="1:8" ht="15.75" customHeight="1" x14ac:dyDescent="0.25">
      <c r="A23" s="362" t="s">
        <v>1095</v>
      </c>
      <c r="B23" s="363" t="s">
        <v>1121</v>
      </c>
      <c r="C23" s="363" t="s">
        <v>1122</v>
      </c>
      <c r="D23" s="364">
        <v>1002737</v>
      </c>
      <c r="E23" s="364">
        <v>103588</v>
      </c>
      <c r="F23" s="365">
        <f>D23+E23</f>
        <v>1106325</v>
      </c>
      <c r="G23" s="366"/>
      <c r="H23" s="367"/>
    </row>
    <row r="24" spans="1:8" ht="15.75" customHeight="1" x14ac:dyDescent="0.25">
      <c r="A24" s="519"/>
      <c r="B24" s="520"/>
      <c r="C24" s="520"/>
      <c r="D24" s="520"/>
      <c r="E24" s="520"/>
      <c r="F24" s="521"/>
      <c r="G24" s="366"/>
      <c r="H24" s="367"/>
    </row>
    <row r="25" spans="1:8" ht="15.75" customHeight="1" x14ac:dyDescent="0.25">
      <c r="A25" s="362" t="s">
        <v>1098</v>
      </c>
      <c r="B25" s="363" t="s">
        <v>1123</v>
      </c>
      <c r="C25" s="363" t="s">
        <v>1124</v>
      </c>
      <c r="D25" s="364">
        <v>928709</v>
      </c>
      <c r="E25" s="364">
        <v>103102</v>
      </c>
      <c r="F25" s="365">
        <f>D25+E25</f>
        <v>1031811</v>
      </c>
      <c r="G25" s="366"/>
      <c r="H25" s="367"/>
    </row>
    <row r="26" spans="1:8" ht="15.75" customHeight="1" x14ac:dyDescent="0.25">
      <c r="A26" s="519"/>
      <c r="B26" s="520"/>
      <c r="C26" s="520"/>
      <c r="D26" s="520"/>
      <c r="E26" s="520"/>
      <c r="F26" s="521"/>
      <c r="G26" s="366"/>
      <c r="H26" s="367"/>
    </row>
    <row r="27" spans="1:8" ht="15.75" customHeight="1" x14ac:dyDescent="0.25">
      <c r="A27" s="362" t="s">
        <v>1101</v>
      </c>
      <c r="B27" s="363" t="s">
        <v>1125</v>
      </c>
      <c r="C27" s="363" t="s">
        <v>1126</v>
      </c>
      <c r="D27" s="364">
        <v>880187</v>
      </c>
      <c r="E27" s="364">
        <v>95061</v>
      </c>
      <c r="F27" s="365">
        <f>D27+E27</f>
        <v>975248</v>
      </c>
      <c r="G27" s="366"/>
      <c r="H27" s="367"/>
    </row>
    <row r="28" spans="1:8" ht="15.75" customHeight="1" x14ac:dyDescent="0.25">
      <c r="A28" s="519"/>
      <c r="B28" s="520"/>
      <c r="C28" s="520"/>
      <c r="D28" s="520"/>
      <c r="E28" s="520"/>
      <c r="F28" s="521"/>
      <c r="G28" s="366"/>
      <c r="H28" s="367"/>
    </row>
    <row r="29" spans="1:8" ht="15.75" customHeight="1" x14ac:dyDescent="0.25">
      <c r="A29" s="362" t="s">
        <v>1104</v>
      </c>
      <c r="B29" s="363" t="s">
        <v>1127</v>
      </c>
      <c r="C29" s="363" t="s">
        <v>1128</v>
      </c>
      <c r="D29" s="364">
        <v>860274</v>
      </c>
      <c r="E29" s="364">
        <v>101537</v>
      </c>
      <c r="F29" s="365">
        <f>D29+E29</f>
        <v>961811</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457</v>
      </c>
      <c r="D31" s="370">
        <f>SUM(D11+D13+D15+D17+D19+D21+D23+D25+D27+D29)</f>
        <v>13332562</v>
      </c>
      <c r="E31" s="370">
        <f>SUM(E11+E13+E15+E17+E19+E21+E23+E25+E27+E29)</f>
        <v>1350073</v>
      </c>
      <c r="F31" s="371">
        <f>D31+E31</f>
        <v>14682635</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headerFooter>
    <oddHeader>_x000D_
                &amp;L&amp;10OFFICE OF HEALTH CARE ACCESS&amp;C&amp;10ANNUAL REPORTING&amp;R&amp;10HARTFORD HEALTH CARE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1070</v>
      </c>
      <c r="B3" s="523"/>
      <c r="C3" s="523"/>
      <c r="D3" s="523"/>
      <c r="E3" s="523"/>
    </row>
    <row r="4" spans="1:5" ht="15" customHeight="1" x14ac:dyDescent="0.25">
      <c r="A4" s="523" t="s">
        <v>303</v>
      </c>
      <c r="B4" s="523"/>
      <c r="C4" s="523"/>
      <c r="D4" s="523"/>
      <c r="E4" s="523"/>
    </row>
    <row r="5" spans="1:5" ht="15" customHeight="1" x14ac:dyDescent="0.25">
      <c r="A5" s="524" t="s">
        <v>1129</v>
      </c>
      <c r="B5" s="524"/>
      <c r="C5" s="524"/>
      <c r="D5" s="524"/>
      <c r="E5" s="524"/>
    </row>
    <row r="6" spans="1:5" ht="25.5" customHeight="1" x14ac:dyDescent="0.25">
      <c r="A6" s="524" t="s">
        <v>1130</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1131</v>
      </c>
      <c r="D9" s="380" t="s">
        <v>1132</v>
      </c>
      <c r="E9" s="381" t="s">
        <v>1076</v>
      </c>
    </row>
    <row r="10" spans="1:5" s="382" customFormat="1" ht="15.75" x14ac:dyDescent="0.25">
      <c r="A10" s="383"/>
      <c r="B10" s="384"/>
      <c r="C10" s="385"/>
      <c r="D10" s="385"/>
      <c r="E10" s="386"/>
    </row>
    <row r="11" spans="1:5" s="382" customFormat="1" ht="15.75" x14ac:dyDescent="0.25">
      <c r="A11" s="387" t="s">
        <v>314</v>
      </c>
      <c r="B11" s="388" t="s">
        <v>10</v>
      </c>
      <c r="C11" s="389"/>
      <c r="D11" s="389"/>
      <c r="E11" s="390"/>
    </row>
    <row r="12" spans="1:5" ht="14.25" customHeight="1" x14ac:dyDescent="0.2">
      <c r="A12" s="391">
        <v>1</v>
      </c>
      <c r="B12" s="392" t="s">
        <v>1133</v>
      </c>
      <c r="C12" s="393">
        <v>0</v>
      </c>
      <c r="D12" s="393">
        <v>0</v>
      </c>
      <c r="E12" s="393">
        <f>D12+ C12</f>
        <v>0</v>
      </c>
    </row>
    <row r="13" spans="1:5" ht="14.25" customHeight="1" x14ac:dyDescent="0.2">
      <c r="A13" s="391">
        <v>2</v>
      </c>
      <c r="B13" s="392" t="s">
        <v>1134</v>
      </c>
      <c r="C13" s="393">
        <v>6810458</v>
      </c>
      <c r="D13" s="393">
        <v>118533</v>
      </c>
      <c r="E13" s="393">
        <f>D13+ C13</f>
        <v>6928991</v>
      </c>
    </row>
    <row r="14" spans="1:5" ht="15.75" x14ac:dyDescent="0.25">
      <c r="A14" s="383"/>
      <c r="B14" s="384"/>
      <c r="C14" s="385"/>
      <c r="D14" s="385"/>
      <c r="E14" s="394"/>
    </row>
    <row r="15" spans="1:5" s="382" customFormat="1" ht="15.75" x14ac:dyDescent="0.25">
      <c r="A15" s="387" t="s">
        <v>321</v>
      </c>
      <c r="B15" s="388" t="s">
        <v>39</v>
      </c>
      <c r="C15" s="389"/>
      <c r="D15" s="389"/>
      <c r="E15" s="390"/>
    </row>
    <row r="16" spans="1:5" ht="14.25" customHeight="1" x14ac:dyDescent="0.2">
      <c r="A16" s="391">
        <v>1</v>
      </c>
      <c r="B16" s="392" t="s">
        <v>1133</v>
      </c>
      <c r="C16" s="393">
        <v>0</v>
      </c>
      <c r="D16" s="393">
        <v>0</v>
      </c>
      <c r="E16" s="393">
        <f>D16+ C16</f>
        <v>0</v>
      </c>
    </row>
    <row r="17" spans="1:5" ht="14.25" customHeight="1" x14ac:dyDescent="0.2">
      <c r="A17" s="391">
        <v>2</v>
      </c>
      <c r="B17" s="392" t="s">
        <v>1134</v>
      </c>
      <c r="C17" s="393">
        <v>0</v>
      </c>
      <c r="D17" s="393">
        <v>0</v>
      </c>
      <c r="E17" s="393">
        <f>D17+ C17</f>
        <v>0</v>
      </c>
    </row>
    <row r="18" spans="1:5" ht="15.75" x14ac:dyDescent="0.25">
      <c r="A18" s="383"/>
      <c r="B18" s="384"/>
      <c r="C18" s="385"/>
      <c r="D18" s="385"/>
      <c r="E18" s="394"/>
    </row>
    <row r="19" spans="1:5" s="382" customFormat="1" ht="31.5" x14ac:dyDescent="0.25">
      <c r="A19" s="387" t="s">
        <v>322</v>
      </c>
      <c r="B19" s="388" t="s">
        <v>47</v>
      </c>
      <c r="C19" s="389"/>
      <c r="D19" s="389"/>
      <c r="E19" s="390"/>
    </row>
    <row r="20" spans="1:5" ht="14.25" customHeight="1" x14ac:dyDescent="0.2">
      <c r="A20" s="391">
        <v>1</v>
      </c>
      <c r="B20" s="392" t="s">
        <v>1133</v>
      </c>
      <c r="C20" s="393">
        <v>0</v>
      </c>
      <c r="D20" s="393">
        <v>0</v>
      </c>
      <c r="E20" s="393">
        <f>D20+ C20</f>
        <v>0</v>
      </c>
    </row>
    <row r="21" spans="1:5" ht="14.25" customHeight="1" x14ac:dyDescent="0.2">
      <c r="A21" s="391">
        <v>2</v>
      </c>
      <c r="B21" s="392" t="s">
        <v>1134</v>
      </c>
      <c r="C21" s="393">
        <v>0</v>
      </c>
      <c r="D21" s="393">
        <v>0</v>
      </c>
      <c r="E21" s="393">
        <f>D21+ C21</f>
        <v>0</v>
      </c>
    </row>
    <row r="22" spans="1:5" ht="15.75" x14ac:dyDescent="0.25">
      <c r="A22" s="383"/>
      <c r="B22" s="384"/>
      <c r="C22" s="385"/>
      <c r="D22" s="385"/>
      <c r="E22" s="394"/>
    </row>
    <row r="23" spans="1:5" s="382" customFormat="1" ht="15.75" x14ac:dyDescent="0.25">
      <c r="A23" s="387" t="s">
        <v>323</v>
      </c>
      <c r="B23" s="388" t="s">
        <v>56</v>
      </c>
      <c r="C23" s="389"/>
      <c r="D23" s="389"/>
      <c r="E23" s="390"/>
    </row>
    <row r="24" spans="1:5" ht="14.25" customHeight="1" x14ac:dyDescent="0.2">
      <c r="A24" s="391">
        <v>1</v>
      </c>
      <c r="B24" s="392" t="s">
        <v>1133</v>
      </c>
      <c r="C24" s="393">
        <v>0</v>
      </c>
      <c r="D24" s="393">
        <v>0</v>
      </c>
      <c r="E24" s="393">
        <f>D24+ C24</f>
        <v>0</v>
      </c>
    </row>
    <row r="25" spans="1:5" ht="14.25" customHeight="1" x14ac:dyDescent="0.2">
      <c r="A25" s="391">
        <v>2</v>
      </c>
      <c r="B25" s="392" t="s">
        <v>1134</v>
      </c>
      <c r="C25" s="393">
        <v>0</v>
      </c>
      <c r="D25" s="393">
        <v>0</v>
      </c>
      <c r="E25" s="393">
        <f>D25+ C25</f>
        <v>0</v>
      </c>
    </row>
    <row r="26" spans="1:5" ht="15.75" x14ac:dyDescent="0.25">
      <c r="A26" s="383"/>
      <c r="B26" s="384"/>
      <c r="C26" s="385"/>
      <c r="D26" s="385"/>
      <c r="E26" s="394"/>
    </row>
    <row r="27" spans="1:5" s="382" customFormat="1" ht="15.75" x14ac:dyDescent="0.25">
      <c r="A27" s="387" t="s">
        <v>324</v>
      </c>
      <c r="B27" s="388" t="s">
        <v>64</v>
      </c>
      <c r="C27" s="389"/>
      <c r="D27" s="389"/>
      <c r="E27" s="390"/>
    </row>
    <row r="28" spans="1:5" ht="14.25" customHeight="1" x14ac:dyDescent="0.2">
      <c r="A28" s="391">
        <v>1</v>
      </c>
      <c r="B28" s="392" t="s">
        <v>1133</v>
      </c>
      <c r="C28" s="393">
        <v>0</v>
      </c>
      <c r="D28" s="393">
        <v>0</v>
      </c>
      <c r="E28" s="393">
        <f>D28+ C28</f>
        <v>0</v>
      </c>
    </row>
    <row r="29" spans="1:5" ht="14.25" customHeight="1" x14ac:dyDescent="0.2">
      <c r="A29" s="391">
        <v>2</v>
      </c>
      <c r="B29" s="392" t="s">
        <v>1134</v>
      </c>
      <c r="C29" s="393">
        <v>0</v>
      </c>
      <c r="D29" s="393">
        <v>0</v>
      </c>
      <c r="E29" s="393">
        <f>D29+ C29</f>
        <v>0</v>
      </c>
    </row>
    <row r="30" spans="1:5" ht="15.75" x14ac:dyDescent="0.25">
      <c r="A30" s="383"/>
      <c r="B30" s="384"/>
      <c r="C30" s="385"/>
      <c r="D30" s="385"/>
      <c r="E30" s="394"/>
    </row>
    <row r="31" spans="1:5" s="382" customFormat="1" ht="15.75" x14ac:dyDescent="0.25">
      <c r="A31" s="387" t="s">
        <v>325</v>
      </c>
      <c r="B31" s="388" t="s">
        <v>74</v>
      </c>
      <c r="C31" s="389"/>
      <c r="D31" s="389"/>
      <c r="E31" s="390"/>
    </row>
    <row r="32" spans="1:5" ht="14.25" customHeight="1" x14ac:dyDescent="0.2">
      <c r="A32" s="391">
        <v>1</v>
      </c>
      <c r="B32" s="392" t="s">
        <v>1133</v>
      </c>
      <c r="C32" s="393">
        <v>66396</v>
      </c>
      <c r="D32" s="393">
        <v>165604</v>
      </c>
      <c r="E32" s="393">
        <f>D32+ C32</f>
        <v>232000</v>
      </c>
    </row>
    <row r="33" spans="1:5" ht="14.25" customHeight="1" x14ac:dyDescent="0.2">
      <c r="A33" s="391">
        <v>2</v>
      </c>
      <c r="B33" s="392" t="s">
        <v>1134</v>
      </c>
      <c r="C33" s="393">
        <v>0</v>
      </c>
      <c r="D33" s="393">
        <v>0</v>
      </c>
      <c r="E33" s="393">
        <f>D33+ C33</f>
        <v>0</v>
      </c>
    </row>
    <row r="34" spans="1:5" ht="15.75" x14ac:dyDescent="0.25">
      <c r="A34" s="383"/>
      <c r="B34" s="384"/>
      <c r="C34" s="385"/>
      <c r="D34" s="385"/>
      <c r="E34" s="394"/>
    </row>
    <row r="35" spans="1:5" s="382" customFormat="1" ht="15.75" x14ac:dyDescent="0.25">
      <c r="A35" s="387" t="s">
        <v>326</v>
      </c>
      <c r="B35" s="388" t="s">
        <v>82</v>
      </c>
      <c r="C35" s="389"/>
      <c r="D35" s="389"/>
      <c r="E35" s="390"/>
    </row>
    <row r="36" spans="1:5" ht="14.25" customHeight="1" x14ac:dyDescent="0.2">
      <c r="A36" s="391">
        <v>1</v>
      </c>
      <c r="B36" s="392" t="s">
        <v>1133</v>
      </c>
      <c r="C36" s="393">
        <v>0</v>
      </c>
      <c r="D36" s="393">
        <v>0</v>
      </c>
      <c r="E36" s="393">
        <f>D36+ C36</f>
        <v>0</v>
      </c>
    </row>
    <row r="37" spans="1:5" ht="14.25" customHeight="1" x14ac:dyDescent="0.2">
      <c r="A37" s="391">
        <v>2</v>
      </c>
      <c r="B37" s="392" t="s">
        <v>1134</v>
      </c>
      <c r="C37" s="393">
        <v>0</v>
      </c>
      <c r="D37" s="393">
        <v>0</v>
      </c>
      <c r="E37" s="393">
        <f>D37+ C37</f>
        <v>0</v>
      </c>
    </row>
    <row r="38" spans="1:5" ht="15.75" x14ac:dyDescent="0.25">
      <c r="A38" s="383"/>
      <c r="B38" s="384"/>
      <c r="C38" s="385"/>
      <c r="D38" s="385"/>
      <c r="E38" s="394"/>
    </row>
    <row r="39" spans="1:5" s="382" customFormat="1" ht="15.75" x14ac:dyDescent="0.25">
      <c r="A39" s="387" t="s">
        <v>327</v>
      </c>
      <c r="B39" s="388" t="s">
        <v>88</v>
      </c>
      <c r="C39" s="389"/>
      <c r="D39" s="389"/>
      <c r="E39" s="390"/>
    </row>
    <row r="40" spans="1:5" ht="14.25" customHeight="1" x14ac:dyDescent="0.2">
      <c r="A40" s="391">
        <v>1</v>
      </c>
      <c r="B40" s="392" t="s">
        <v>1133</v>
      </c>
      <c r="C40" s="393">
        <v>0</v>
      </c>
      <c r="D40" s="393">
        <v>0</v>
      </c>
      <c r="E40" s="393">
        <f>D40+ C40</f>
        <v>0</v>
      </c>
    </row>
    <row r="41" spans="1:5" ht="14.25" customHeight="1" x14ac:dyDescent="0.2">
      <c r="A41" s="391">
        <v>2</v>
      </c>
      <c r="B41" s="392" t="s">
        <v>1134</v>
      </c>
      <c r="C41" s="393">
        <v>0</v>
      </c>
      <c r="D41" s="393">
        <v>0</v>
      </c>
      <c r="E41" s="393">
        <f>D41+ C41</f>
        <v>0</v>
      </c>
    </row>
    <row r="42" spans="1:5" ht="15.75" x14ac:dyDescent="0.25">
      <c r="A42" s="383"/>
      <c r="B42" s="384"/>
      <c r="C42" s="385"/>
      <c r="D42" s="385"/>
      <c r="E42" s="394"/>
    </row>
    <row r="43" spans="1:5" s="382" customFormat="1" ht="15.75" x14ac:dyDescent="0.25">
      <c r="A43" s="387" t="s">
        <v>328</v>
      </c>
      <c r="B43" s="388" t="s">
        <v>98</v>
      </c>
      <c r="C43" s="389"/>
      <c r="D43" s="389"/>
      <c r="E43" s="390"/>
    </row>
    <row r="44" spans="1:5" ht="14.25" customHeight="1" x14ac:dyDescent="0.2">
      <c r="A44" s="391">
        <v>1</v>
      </c>
      <c r="B44" s="392" t="s">
        <v>1133</v>
      </c>
      <c r="C44" s="393">
        <v>484928</v>
      </c>
      <c r="D44" s="393">
        <v>42273</v>
      </c>
      <c r="E44" s="393">
        <f>D44+ C44</f>
        <v>527201</v>
      </c>
    </row>
    <row r="45" spans="1:5" ht="14.25" customHeight="1" x14ac:dyDescent="0.2">
      <c r="A45" s="391">
        <v>2</v>
      </c>
      <c r="B45" s="392" t="s">
        <v>1134</v>
      </c>
      <c r="C45" s="393">
        <v>0</v>
      </c>
      <c r="D45" s="393">
        <v>0</v>
      </c>
      <c r="E45" s="393">
        <f>D45+ C45</f>
        <v>0</v>
      </c>
    </row>
    <row r="46" spans="1:5" ht="15.75" x14ac:dyDescent="0.25">
      <c r="A46" s="383"/>
      <c r="B46" s="384"/>
      <c r="C46" s="385"/>
      <c r="D46" s="385"/>
      <c r="E46" s="394"/>
    </row>
    <row r="47" spans="1:5" s="382" customFormat="1" ht="15.75" x14ac:dyDescent="0.25">
      <c r="A47" s="387" t="s">
        <v>329</v>
      </c>
      <c r="B47" s="388" t="s">
        <v>103</v>
      </c>
      <c r="C47" s="389"/>
      <c r="D47" s="389"/>
      <c r="E47" s="390"/>
    </row>
    <row r="48" spans="1:5" ht="14.25" customHeight="1" x14ac:dyDescent="0.2">
      <c r="A48" s="391">
        <v>1</v>
      </c>
      <c r="B48" s="392" t="s">
        <v>1133</v>
      </c>
      <c r="C48" s="393">
        <v>0</v>
      </c>
      <c r="D48" s="393">
        <v>0</v>
      </c>
      <c r="E48" s="393">
        <f>D48+ C48</f>
        <v>0</v>
      </c>
    </row>
    <row r="49" spans="1:5" ht="14.25" customHeight="1" x14ac:dyDescent="0.2">
      <c r="A49" s="391">
        <v>2</v>
      </c>
      <c r="B49" s="392" t="s">
        <v>1134</v>
      </c>
      <c r="C49" s="393">
        <v>0</v>
      </c>
      <c r="D49" s="393">
        <v>0</v>
      </c>
      <c r="E49" s="393">
        <f>D49+ C49</f>
        <v>0</v>
      </c>
    </row>
    <row r="50" spans="1:5" ht="15.75" x14ac:dyDescent="0.25">
      <c r="A50" s="383"/>
      <c r="B50" s="384"/>
      <c r="C50" s="385"/>
      <c r="D50" s="385"/>
      <c r="E50" s="394"/>
    </row>
    <row r="51" spans="1:5" s="382" customFormat="1" ht="31.5" x14ac:dyDescent="0.25">
      <c r="A51" s="387" t="s">
        <v>330</v>
      </c>
      <c r="B51" s="388" t="s">
        <v>108</v>
      </c>
      <c r="C51" s="389"/>
      <c r="D51" s="389"/>
      <c r="E51" s="390"/>
    </row>
    <row r="52" spans="1:5" ht="14.25" customHeight="1" x14ac:dyDescent="0.2">
      <c r="A52" s="391">
        <v>1</v>
      </c>
      <c r="B52" s="392" t="s">
        <v>1133</v>
      </c>
      <c r="C52" s="393">
        <v>0</v>
      </c>
      <c r="D52" s="393">
        <v>0</v>
      </c>
      <c r="E52" s="393">
        <f>D52+ C52</f>
        <v>0</v>
      </c>
    </row>
    <row r="53" spans="1:5" ht="14.25" customHeight="1" x14ac:dyDescent="0.2">
      <c r="A53" s="391">
        <v>2</v>
      </c>
      <c r="B53" s="392" t="s">
        <v>1134</v>
      </c>
      <c r="C53" s="393">
        <v>0</v>
      </c>
      <c r="D53" s="393">
        <v>0</v>
      </c>
      <c r="E53" s="393">
        <f>D53+ C53</f>
        <v>0</v>
      </c>
    </row>
    <row r="54" spans="1:5" ht="15.75" x14ac:dyDescent="0.25">
      <c r="A54" s="383"/>
      <c r="B54" s="384"/>
      <c r="C54" s="385"/>
      <c r="D54" s="385"/>
      <c r="E54" s="394"/>
    </row>
    <row r="55" spans="1:5" s="382" customFormat="1" ht="15.75" x14ac:dyDescent="0.25">
      <c r="A55" s="387" t="s">
        <v>331</v>
      </c>
      <c r="B55" s="388" t="s">
        <v>113</v>
      </c>
      <c r="C55" s="389"/>
      <c r="D55" s="389"/>
      <c r="E55" s="390"/>
    </row>
    <row r="56" spans="1:5" ht="14.25" customHeight="1" x14ac:dyDescent="0.2">
      <c r="A56" s="391">
        <v>1</v>
      </c>
      <c r="B56" s="392" t="s">
        <v>1133</v>
      </c>
      <c r="C56" s="393">
        <v>39097</v>
      </c>
      <c r="D56" s="393">
        <v>133283</v>
      </c>
      <c r="E56" s="393">
        <f>D56+ C56</f>
        <v>172380</v>
      </c>
    </row>
    <row r="57" spans="1:5" ht="14.25" customHeight="1" x14ac:dyDescent="0.2">
      <c r="A57" s="391">
        <v>2</v>
      </c>
      <c r="B57" s="392" t="s">
        <v>1134</v>
      </c>
      <c r="C57" s="393">
        <v>0</v>
      </c>
      <c r="D57" s="393">
        <v>0</v>
      </c>
      <c r="E57" s="393">
        <f>D57+ C57</f>
        <v>0</v>
      </c>
    </row>
    <row r="58" spans="1:5" ht="15.75" x14ac:dyDescent="0.25">
      <c r="A58" s="383"/>
      <c r="B58" s="384"/>
      <c r="C58" s="385"/>
      <c r="D58" s="385"/>
      <c r="E58" s="394"/>
    </row>
    <row r="59" spans="1:5" s="382" customFormat="1" ht="15.75" x14ac:dyDescent="0.25">
      <c r="A59" s="387" t="s">
        <v>332</v>
      </c>
      <c r="B59" s="388" t="s">
        <v>120</v>
      </c>
      <c r="C59" s="389"/>
      <c r="D59" s="389"/>
      <c r="E59" s="390"/>
    </row>
    <row r="60" spans="1:5" ht="14.25" customHeight="1" x14ac:dyDescent="0.2">
      <c r="A60" s="391">
        <v>1</v>
      </c>
      <c r="B60" s="392" t="s">
        <v>1133</v>
      </c>
      <c r="C60" s="393">
        <v>0</v>
      </c>
      <c r="D60" s="393">
        <v>0</v>
      </c>
      <c r="E60" s="393">
        <f>D60+ C60</f>
        <v>0</v>
      </c>
    </row>
    <row r="61" spans="1:5" ht="14.25" customHeight="1" x14ac:dyDescent="0.2">
      <c r="A61" s="391">
        <v>2</v>
      </c>
      <c r="B61" s="392" t="s">
        <v>1134</v>
      </c>
      <c r="C61" s="393">
        <v>0</v>
      </c>
      <c r="D61" s="393">
        <v>0</v>
      </c>
      <c r="E61" s="393">
        <f>D61+ C61</f>
        <v>0</v>
      </c>
    </row>
    <row r="62" spans="1:5" ht="15.75" x14ac:dyDescent="0.25">
      <c r="A62" s="383"/>
      <c r="B62" s="384"/>
      <c r="C62" s="385"/>
      <c r="D62" s="385"/>
      <c r="E62" s="394"/>
    </row>
    <row r="63" spans="1:5" s="382" customFormat="1" ht="31.5" x14ac:dyDescent="0.25">
      <c r="A63" s="387" t="s">
        <v>333</v>
      </c>
      <c r="B63" s="388" t="s">
        <v>125</v>
      </c>
      <c r="C63" s="389"/>
      <c r="D63" s="389"/>
      <c r="E63" s="390"/>
    </row>
    <row r="64" spans="1:5" ht="14.25" customHeight="1" x14ac:dyDescent="0.2">
      <c r="A64" s="391">
        <v>1</v>
      </c>
      <c r="B64" s="392" t="s">
        <v>1133</v>
      </c>
      <c r="C64" s="393">
        <v>13294462</v>
      </c>
      <c r="D64" s="393">
        <v>5299660</v>
      </c>
      <c r="E64" s="393">
        <f>D64+ C64</f>
        <v>18594122</v>
      </c>
    </row>
    <row r="65" spans="1:5" ht="14.25" customHeight="1" x14ac:dyDescent="0.2">
      <c r="A65" s="391">
        <v>2</v>
      </c>
      <c r="B65" s="392" t="s">
        <v>1134</v>
      </c>
      <c r="C65" s="393">
        <v>0</v>
      </c>
      <c r="D65" s="393">
        <v>0</v>
      </c>
      <c r="E65" s="393">
        <f>D65+ C65</f>
        <v>0</v>
      </c>
    </row>
    <row r="66" spans="1:5" ht="15.75" x14ac:dyDescent="0.25">
      <c r="A66" s="383"/>
      <c r="B66" s="384"/>
      <c r="C66" s="385"/>
      <c r="D66" s="385"/>
      <c r="E66" s="394"/>
    </row>
    <row r="67" spans="1:5" s="382" customFormat="1" ht="31.5" x14ac:dyDescent="0.25">
      <c r="A67" s="387" t="s">
        <v>334</v>
      </c>
      <c r="B67" s="388" t="s">
        <v>131</v>
      </c>
      <c r="C67" s="389"/>
      <c r="D67" s="389"/>
      <c r="E67" s="390"/>
    </row>
    <row r="68" spans="1:5" ht="14.25" customHeight="1" x14ac:dyDescent="0.2">
      <c r="A68" s="391">
        <v>1</v>
      </c>
      <c r="B68" s="392" t="s">
        <v>1133</v>
      </c>
      <c r="C68" s="393">
        <v>14992</v>
      </c>
      <c r="D68" s="393">
        <v>0</v>
      </c>
      <c r="E68" s="393">
        <f>D68+ C68</f>
        <v>14992</v>
      </c>
    </row>
    <row r="69" spans="1:5" ht="14.25" customHeight="1" x14ac:dyDescent="0.2">
      <c r="A69" s="391">
        <v>2</v>
      </c>
      <c r="B69" s="392" t="s">
        <v>1134</v>
      </c>
      <c r="C69" s="393">
        <v>0</v>
      </c>
      <c r="D69" s="393">
        <v>12038</v>
      </c>
      <c r="E69" s="393">
        <f>D69+ C69</f>
        <v>12038</v>
      </c>
    </row>
    <row r="70" spans="1:5" ht="15.75" x14ac:dyDescent="0.25">
      <c r="A70" s="383"/>
      <c r="B70" s="384"/>
      <c r="C70" s="385"/>
      <c r="D70" s="385"/>
      <c r="E70" s="394"/>
    </row>
    <row r="71" spans="1:5" s="382" customFormat="1" ht="15.75" x14ac:dyDescent="0.25">
      <c r="A71" s="387" t="s">
        <v>335</v>
      </c>
      <c r="B71" s="388" t="s">
        <v>139</v>
      </c>
      <c r="C71" s="389"/>
      <c r="D71" s="389"/>
      <c r="E71" s="390"/>
    </row>
    <row r="72" spans="1:5" ht="14.25" customHeight="1" x14ac:dyDescent="0.2">
      <c r="A72" s="391">
        <v>1</v>
      </c>
      <c r="B72" s="392" t="s">
        <v>1133</v>
      </c>
      <c r="C72" s="393">
        <v>0</v>
      </c>
      <c r="D72" s="393">
        <v>0</v>
      </c>
      <c r="E72" s="393">
        <f>D72+ C72</f>
        <v>0</v>
      </c>
    </row>
    <row r="73" spans="1:5" ht="14.25" customHeight="1" x14ac:dyDescent="0.2">
      <c r="A73" s="391">
        <v>2</v>
      </c>
      <c r="B73" s="392" t="s">
        <v>1134</v>
      </c>
      <c r="C73" s="393">
        <v>0</v>
      </c>
      <c r="D73" s="393">
        <v>0</v>
      </c>
      <c r="E73" s="393">
        <f>D73+ C73</f>
        <v>0</v>
      </c>
    </row>
    <row r="74" spans="1:5" ht="15.75" x14ac:dyDescent="0.25">
      <c r="A74" s="383"/>
      <c r="B74" s="384"/>
      <c r="C74" s="385"/>
      <c r="D74" s="385"/>
      <c r="E74" s="394"/>
    </row>
    <row r="75" spans="1:5" s="382" customFormat="1" ht="15.75" x14ac:dyDescent="0.25">
      <c r="A75" s="387" t="s">
        <v>336</v>
      </c>
      <c r="B75" s="388" t="s">
        <v>148</v>
      </c>
      <c r="C75" s="389"/>
      <c r="D75" s="389"/>
      <c r="E75" s="390"/>
    </row>
    <row r="76" spans="1:5" ht="14.25" customHeight="1" x14ac:dyDescent="0.2">
      <c r="A76" s="391">
        <v>1</v>
      </c>
      <c r="B76" s="392" t="s">
        <v>1133</v>
      </c>
      <c r="C76" s="393">
        <v>0</v>
      </c>
      <c r="D76" s="393">
        <v>0</v>
      </c>
      <c r="E76" s="393">
        <f>D76+ C76</f>
        <v>0</v>
      </c>
    </row>
    <row r="77" spans="1:5" ht="14.25" customHeight="1" x14ac:dyDescent="0.2">
      <c r="A77" s="391">
        <v>2</v>
      </c>
      <c r="B77" s="392" t="s">
        <v>1134</v>
      </c>
      <c r="C77" s="393">
        <v>0</v>
      </c>
      <c r="D77" s="393">
        <v>0</v>
      </c>
      <c r="E77" s="393">
        <f>D77+ C77</f>
        <v>0</v>
      </c>
    </row>
    <row r="78" spans="1:5" ht="15.75" x14ac:dyDescent="0.25">
      <c r="A78" s="383"/>
      <c r="B78" s="384"/>
      <c r="C78" s="385"/>
      <c r="D78" s="385"/>
      <c r="E78" s="394"/>
    </row>
    <row r="79" spans="1:5" s="382" customFormat="1" ht="31.5" x14ac:dyDescent="0.25">
      <c r="A79" s="387" t="s">
        <v>337</v>
      </c>
      <c r="B79" s="388" t="s">
        <v>156</v>
      </c>
      <c r="C79" s="389"/>
      <c r="D79" s="389"/>
      <c r="E79" s="390"/>
    </row>
    <row r="80" spans="1:5" ht="14.25" customHeight="1" x14ac:dyDescent="0.2">
      <c r="A80" s="391">
        <v>1</v>
      </c>
      <c r="B80" s="392" t="s">
        <v>1133</v>
      </c>
      <c r="C80" s="393">
        <v>969002</v>
      </c>
      <c r="D80" s="393">
        <v>233263</v>
      </c>
      <c r="E80" s="393">
        <f>D80+ C80</f>
        <v>1202265</v>
      </c>
    </row>
    <row r="81" spans="1:5" ht="14.25" customHeight="1" x14ac:dyDescent="0.2">
      <c r="A81" s="391">
        <v>2</v>
      </c>
      <c r="B81" s="392" t="s">
        <v>1134</v>
      </c>
      <c r="C81" s="393">
        <v>0</v>
      </c>
      <c r="D81" s="393">
        <v>0</v>
      </c>
      <c r="E81" s="393">
        <f>D81+ C81</f>
        <v>0</v>
      </c>
    </row>
    <row r="82" spans="1:5" ht="15.75" x14ac:dyDescent="0.25">
      <c r="A82" s="383"/>
      <c r="B82" s="384"/>
      <c r="C82" s="385"/>
      <c r="D82" s="385"/>
      <c r="E82" s="394"/>
    </row>
    <row r="83" spans="1:5" s="382" customFormat="1" ht="15.75" x14ac:dyDescent="0.25">
      <c r="A83" s="387" t="s">
        <v>338</v>
      </c>
      <c r="B83" s="388" t="s">
        <v>164</v>
      </c>
      <c r="C83" s="389"/>
      <c r="D83" s="389"/>
      <c r="E83" s="390"/>
    </row>
    <row r="84" spans="1:5" ht="14.25" customHeight="1" x14ac:dyDescent="0.2">
      <c r="A84" s="391">
        <v>1</v>
      </c>
      <c r="B84" s="392" t="s">
        <v>1133</v>
      </c>
      <c r="C84" s="393">
        <v>0</v>
      </c>
      <c r="D84" s="393">
        <v>0</v>
      </c>
      <c r="E84" s="393">
        <f>D84+ C84</f>
        <v>0</v>
      </c>
    </row>
    <row r="85" spans="1:5" ht="14.25" customHeight="1" x14ac:dyDescent="0.2">
      <c r="A85" s="391">
        <v>2</v>
      </c>
      <c r="B85" s="392" t="s">
        <v>1134</v>
      </c>
      <c r="C85" s="393">
        <v>0</v>
      </c>
      <c r="D85" s="393">
        <v>0</v>
      </c>
      <c r="E85" s="393">
        <f>D85+ C85</f>
        <v>0</v>
      </c>
    </row>
    <row r="86" spans="1:5" ht="15.75" x14ac:dyDescent="0.25">
      <c r="A86" s="383"/>
      <c r="B86" s="384"/>
      <c r="C86" s="385"/>
      <c r="D86" s="385"/>
      <c r="E86" s="394"/>
    </row>
    <row r="87" spans="1:5" s="382" customFormat="1" ht="15.75" x14ac:dyDescent="0.25">
      <c r="A87" s="387" t="s">
        <v>339</v>
      </c>
      <c r="B87" s="388" t="s">
        <v>170</v>
      </c>
      <c r="C87" s="389"/>
      <c r="D87" s="389"/>
      <c r="E87" s="390"/>
    </row>
    <row r="88" spans="1:5" ht="14.25" customHeight="1" x14ac:dyDescent="0.2">
      <c r="A88" s="391">
        <v>1</v>
      </c>
      <c r="B88" s="392" t="s">
        <v>1133</v>
      </c>
      <c r="C88" s="393">
        <v>258055</v>
      </c>
      <c r="D88" s="393">
        <v>71482</v>
      </c>
      <c r="E88" s="393">
        <f>D88+ C88</f>
        <v>329537</v>
      </c>
    </row>
    <row r="89" spans="1:5" ht="14.25" customHeight="1" x14ac:dyDescent="0.2">
      <c r="A89" s="391">
        <v>2</v>
      </c>
      <c r="B89" s="392" t="s">
        <v>1134</v>
      </c>
      <c r="C89" s="393">
        <v>0</v>
      </c>
      <c r="D89" s="393">
        <v>0</v>
      </c>
      <c r="E89" s="393">
        <f>D89+ C89</f>
        <v>0</v>
      </c>
    </row>
    <row r="90" spans="1:5" ht="15.75" x14ac:dyDescent="0.25">
      <c r="A90" s="383"/>
      <c r="B90" s="384"/>
      <c r="C90" s="385"/>
      <c r="D90" s="385"/>
      <c r="E90" s="394"/>
    </row>
    <row r="91" spans="1:5" s="382" customFormat="1" ht="15.75" x14ac:dyDescent="0.25">
      <c r="A91" s="387" t="s">
        <v>340</v>
      </c>
      <c r="B91" s="388" t="s">
        <v>174</v>
      </c>
      <c r="C91" s="389"/>
      <c r="D91" s="389"/>
      <c r="E91" s="390"/>
    </row>
    <row r="92" spans="1:5" ht="14.25" customHeight="1" x14ac:dyDescent="0.2">
      <c r="A92" s="391">
        <v>1</v>
      </c>
      <c r="B92" s="392" t="s">
        <v>1133</v>
      </c>
      <c r="C92" s="393">
        <v>2295719</v>
      </c>
      <c r="D92" s="393">
        <v>3122935</v>
      </c>
      <c r="E92" s="393">
        <f>D92+ C92</f>
        <v>5418654</v>
      </c>
    </row>
    <row r="93" spans="1:5" ht="14.25" customHeight="1" x14ac:dyDescent="0.2">
      <c r="A93" s="391">
        <v>2</v>
      </c>
      <c r="B93" s="392" t="s">
        <v>1134</v>
      </c>
      <c r="C93" s="393">
        <v>0</v>
      </c>
      <c r="D93" s="393">
        <v>0</v>
      </c>
      <c r="E93" s="393">
        <f>D93+ C93</f>
        <v>0</v>
      </c>
    </row>
    <row r="94" spans="1:5" ht="15.75" x14ac:dyDescent="0.25">
      <c r="A94" s="383"/>
      <c r="B94" s="384"/>
      <c r="C94" s="385"/>
      <c r="D94" s="385"/>
      <c r="E94" s="394"/>
    </row>
    <row r="95" spans="1:5" s="382" customFormat="1" ht="15.75" x14ac:dyDescent="0.25">
      <c r="A95" s="387" t="s">
        <v>341</v>
      </c>
      <c r="B95" s="388" t="s">
        <v>179</v>
      </c>
      <c r="C95" s="389"/>
      <c r="D95" s="389"/>
      <c r="E95" s="390"/>
    </row>
    <row r="96" spans="1:5" ht="14.25" customHeight="1" x14ac:dyDescent="0.2">
      <c r="A96" s="391">
        <v>1</v>
      </c>
      <c r="B96" s="392" t="s">
        <v>1133</v>
      </c>
      <c r="C96" s="393">
        <v>0</v>
      </c>
      <c r="D96" s="393">
        <v>0</v>
      </c>
      <c r="E96" s="393">
        <f>D96+ C96</f>
        <v>0</v>
      </c>
    </row>
    <row r="97" spans="1:5" ht="14.25" customHeight="1" x14ac:dyDescent="0.2">
      <c r="A97" s="391">
        <v>2</v>
      </c>
      <c r="B97" s="392" t="s">
        <v>1134</v>
      </c>
      <c r="C97" s="393">
        <v>0</v>
      </c>
      <c r="D97" s="393">
        <v>0</v>
      </c>
      <c r="E97" s="393">
        <f>D97+ C97</f>
        <v>0</v>
      </c>
    </row>
    <row r="98" spans="1:5" ht="15.75" x14ac:dyDescent="0.25">
      <c r="A98" s="383"/>
      <c r="B98" s="384"/>
      <c r="C98" s="385"/>
      <c r="D98" s="385"/>
      <c r="E98" s="394"/>
    </row>
    <row r="99" spans="1:5" s="382" customFormat="1" ht="15.75" x14ac:dyDescent="0.25">
      <c r="A99" s="387" t="s">
        <v>342</v>
      </c>
      <c r="B99" s="388" t="s">
        <v>185</v>
      </c>
      <c r="C99" s="389"/>
      <c r="D99" s="389"/>
      <c r="E99" s="390"/>
    </row>
    <row r="100" spans="1:5" ht="14.25" customHeight="1" x14ac:dyDescent="0.2">
      <c r="A100" s="391">
        <v>1</v>
      </c>
      <c r="B100" s="392" t="s">
        <v>1133</v>
      </c>
      <c r="C100" s="393">
        <v>0</v>
      </c>
      <c r="D100" s="393">
        <v>0</v>
      </c>
      <c r="E100" s="393">
        <f>D100+ C100</f>
        <v>0</v>
      </c>
    </row>
    <row r="101" spans="1:5" ht="14.25" customHeight="1" x14ac:dyDescent="0.2">
      <c r="A101" s="391">
        <v>2</v>
      </c>
      <c r="B101" s="392" t="s">
        <v>1134</v>
      </c>
      <c r="C101" s="393">
        <v>0</v>
      </c>
      <c r="D101" s="393">
        <v>0</v>
      </c>
      <c r="E101" s="393">
        <f>D101+ C101</f>
        <v>0</v>
      </c>
    </row>
    <row r="102" spans="1:5" ht="15.75" x14ac:dyDescent="0.25">
      <c r="A102" s="383"/>
      <c r="B102" s="384"/>
      <c r="C102" s="385"/>
      <c r="D102" s="385"/>
      <c r="E102" s="394"/>
    </row>
    <row r="103" spans="1:5" s="382" customFormat="1" ht="15.75" x14ac:dyDescent="0.25">
      <c r="A103" s="387" t="s">
        <v>343</v>
      </c>
      <c r="B103" s="388" t="s">
        <v>196</v>
      </c>
      <c r="C103" s="389"/>
      <c r="D103" s="389"/>
      <c r="E103" s="390"/>
    </row>
    <row r="104" spans="1:5" ht="14.25" customHeight="1" x14ac:dyDescent="0.2">
      <c r="A104" s="391">
        <v>1</v>
      </c>
      <c r="B104" s="392" t="s">
        <v>1133</v>
      </c>
      <c r="C104" s="393">
        <v>0</v>
      </c>
      <c r="D104" s="393">
        <v>0</v>
      </c>
      <c r="E104" s="393">
        <f>D104+ C104</f>
        <v>0</v>
      </c>
    </row>
    <row r="105" spans="1:5" ht="14.25" customHeight="1" x14ac:dyDescent="0.2">
      <c r="A105" s="391">
        <v>2</v>
      </c>
      <c r="B105" s="392" t="s">
        <v>1134</v>
      </c>
      <c r="C105" s="393">
        <v>0</v>
      </c>
      <c r="D105" s="393">
        <v>0</v>
      </c>
      <c r="E105" s="393">
        <f>D105+ C105</f>
        <v>0</v>
      </c>
    </row>
    <row r="106" spans="1:5" ht="15.75" x14ac:dyDescent="0.25">
      <c r="A106" s="383"/>
      <c r="B106" s="384"/>
      <c r="C106" s="385"/>
      <c r="D106" s="385"/>
      <c r="E106" s="394"/>
    </row>
    <row r="107" spans="1:5" s="382" customFormat="1" ht="15.75" x14ac:dyDescent="0.25">
      <c r="A107" s="387" t="s">
        <v>344</v>
      </c>
      <c r="B107" s="388" t="s">
        <v>207</v>
      </c>
      <c r="C107" s="389"/>
      <c r="D107" s="389"/>
      <c r="E107" s="390"/>
    </row>
    <row r="108" spans="1:5" ht="14.25" customHeight="1" x14ac:dyDescent="0.2">
      <c r="A108" s="391">
        <v>1</v>
      </c>
      <c r="B108" s="392" t="s">
        <v>1133</v>
      </c>
      <c r="C108" s="393">
        <v>388007</v>
      </c>
      <c r="D108" s="393">
        <v>517533</v>
      </c>
      <c r="E108" s="393">
        <f>D108+ C108</f>
        <v>905540</v>
      </c>
    </row>
    <row r="109" spans="1:5" ht="14.25" customHeight="1" x14ac:dyDescent="0.2">
      <c r="A109" s="391">
        <v>2</v>
      </c>
      <c r="B109" s="392" t="s">
        <v>1134</v>
      </c>
      <c r="C109" s="393">
        <v>0</v>
      </c>
      <c r="D109" s="393">
        <v>0</v>
      </c>
      <c r="E109" s="393">
        <f>D109+ C109</f>
        <v>0</v>
      </c>
    </row>
    <row r="110" spans="1:5" ht="15.75" x14ac:dyDescent="0.25">
      <c r="A110" s="383"/>
      <c r="B110" s="384"/>
      <c r="C110" s="385"/>
      <c r="D110" s="385"/>
      <c r="E110" s="394"/>
    </row>
    <row r="111" spans="1:5" s="382" customFormat="1" ht="15.75" x14ac:dyDescent="0.25">
      <c r="A111" s="387" t="s">
        <v>345</v>
      </c>
      <c r="B111" s="388" t="s">
        <v>212</v>
      </c>
      <c r="C111" s="389"/>
      <c r="D111" s="389"/>
      <c r="E111" s="390"/>
    </row>
    <row r="112" spans="1:5" ht="14.25" customHeight="1" x14ac:dyDescent="0.2">
      <c r="A112" s="391">
        <v>1</v>
      </c>
      <c r="B112" s="392" t="s">
        <v>1133</v>
      </c>
      <c r="C112" s="393">
        <v>0</v>
      </c>
      <c r="D112" s="393">
        <v>0</v>
      </c>
      <c r="E112" s="393">
        <f>D112+ C112</f>
        <v>0</v>
      </c>
    </row>
    <row r="113" spans="1:5" ht="14.25" customHeight="1" x14ac:dyDescent="0.2">
      <c r="A113" s="391">
        <v>2</v>
      </c>
      <c r="B113" s="392" t="s">
        <v>1134</v>
      </c>
      <c r="C113" s="393">
        <v>0</v>
      </c>
      <c r="D113" s="393">
        <v>0</v>
      </c>
      <c r="E113" s="393">
        <f>D113+ C113</f>
        <v>0</v>
      </c>
    </row>
    <row r="114" spans="1:5" ht="15.75" x14ac:dyDescent="0.25">
      <c r="A114" s="383"/>
      <c r="B114" s="384"/>
      <c r="C114" s="385"/>
      <c r="D114" s="385"/>
      <c r="E114" s="394"/>
    </row>
    <row r="115" spans="1:5" s="382" customFormat="1" ht="15.75" x14ac:dyDescent="0.25">
      <c r="A115" s="387" t="s">
        <v>346</v>
      </c>
      <c r="B115" s="388" t="s">
        <v>217</v>
      </c>
      <c r="C115" s="389"/>
      <c r="D115" s="389"/>
      <c r="E115" s="390"/>
    </row>
    <row r="116" spans="1:5" ht="14.25" customHeight="1" x14ac:dyDescent="0.2">
      <c r="A116" s="391">
        <v>1</v>
      </c>
      <c r="B116" s="392" t="s">
        <v>1133</v>
      </c>
      <c r="C116" s="393">
        <v>0</v>
      </c>
      <c r="D116" s="393">
        <v>8811</v>
      </c>
      <c r="E116" s="393">
        <f>D116+ C116</f>
        <v>8811</v>
      </c>
    </row>
    <row r="117" spans="1:5" ht="14.25" customHeight="1" x14ac:dyDescent="0.2">
      <c r="A117" s="391">
        <v>2</v>
      </c>
      <c r="B117" s="392" t="s">
        <v>1134</v>
      </c>
      <c r="C117" s="393">
        <v>0</v>
      </c>
      <c r="D117" s="393">
        <v>0</v>
      </c>
      <c r="E117" s="393">
        <f>D117+ C117</f>
        <v>0</v>
      </c>
    </row>
    <row r="118" spans="1:5" ht="15.75" x14ac:dyDescent="0.25">
      <c r="A118" s="383"/>
      <c r="B118" s="384"/>
      <c r="C118" s="385"/>
      <c r="D118" s="385"/>
      <c r="E118" s="394"/>
    </row>
    <row r="119" spans="1:5" s="382" customFormat="1" ht="15.75" x14ac:dyDescent="0.25">
      <c r="A119" s="387" t="s">
        <v>347</v>
      </c>
      <c r="B119" s="388" t="s">
        <v>221</v>
      </c>
      <c r="C119" s="389"/>
      <c r="D119" s="389"/>
      <c r="E119" s="390"/>
    </row>
    <row r="120" spans="1:5" ht="14.25" customHeight="1" x14ac:dyDescent="0.2">
      <c r="A120" s="391">
        <v>1</v>
      </c>
      <c r="B120" s="392" t="s">
        <v>1133</v>
      </c>
      <c r="C120" s="393">
        <v>48983</v>
      </c>
      <c r="D120" s="393">
        <v>106048</v>
      </c>
      <c r="E120" s="393">
        <f>D120+ C120</f>
        <v>155031</v>
      </c>
    </row>
    <row r="121" spans="1:5" ht="14.25" customHeight="1" x14ac:dyDescent="0.2">
      <c r="A121" s="391">
        <v>2</v>
      </c>
      <c r="B121" s="392" t="s">
        <v>1134</v>
      </c>
      <c r="C121" s="393">
        <v>0</v>
      </c>
      <c r="D121" s="393">
        <v>0</v>
      </c>
      <c r="E121" s="393">
        <f>D121+ C121</f>
        <v>0</v>
      </c>
    </row>
    <row r="122" spans="1:5" ht="15.75" x14ac:dyDescent="0.25">
      <c r="A122" s="383"/>
      <c r="B122" s="384"/>
      <c r="C122" s="385"/>
      <c r="D122" s="385"/>
      <c r="E122" s="394"/>
    </row>
    <row r="123" spans="1:5" s="382" customFormat="1" ht="31.5" x14ac:dyDescent="0.25">
      <c r="A123" s="387" t="s">
        <v>348</v>
      </c>
      <c r="B123" s="388" t="s">
        <v>230</v>
      </c>
      <c r="C123" s="389"/>
      <c r="D123" s="389"/>
      <c r="E123" s="390"/>
    </row>
    <row r="124" spans="1:5" ht="14.25" customHeight="1" x14ac:dyDescent="0.2">
      <c r="A124" s="391">
        <v>1</v>
      </c>
      <c r="B124" s="392" t="s">
        <v>1133</v>
      </c>
      <c r="C124" s="393">
        <v>0</v>
      </c>
      <c r="D124" s="393">
        <v>0</v>
      </c>
      <c r="E124" s="393">
        <f>D124+ C124</f>
        <v>0</v>
      </c>
    </row>
    <row r="125" spans="1:5" ht="14.25" customHeight="1" x14ac:dyDescent="0.2">
      <c r="A125" s="391">
        <v>2</v>
      </c>
      <c r="B125" s="392" t="s">
        <v>1134</v>
      </c>
      <c r="C125" s="393">
        <v>0</v>
      </c>
      <c r="D125" s="393">
        <v>0</v>
      </c>
      <c r="E125" s="393">
        <f>D125+ C125</f>
        <v>0</v>
      </c>
    </row>
    <row r="126" spans="1:5" ht="15.75" x14ac:dyDescent="0.25">
      <c r="A126" s="383"/>
      <c r="B126" s="384"/>
      <c r="C126" s="385"/>
      <c r="D126" s="385"/>
      <c r="E126" s="394"/>
    </row>
    <row r="127" spans="1:5" s="382" customFormat="1" ht="15.75" x14ac:dyDescent="0.25">
      <c r="A127" s="387" t="s">
        <v>349</v>
      </c>
      <c r="B127" s="388" t="s">
        <v>235</v>
      </c>
      <c r="C127" s="389"/>
      <c r="D127" s="389"/>
      <c r="E127" s="390"/>
    </row>
    <row r="128" spans="1:5" ht="14.25" customHeight="1" x14ac:dyDescent="0.2">
      <c r="A128" s="391">
        <v>1</v>
      </c>
      <c r="B128" s="392" t="s">
        <v>1133</v>
      </c>
      <c r="C128" s="393">
        <v>12146</v>
      </c>
      <c r="D128" s="393">
        <v>3645</v>
      </c>
      <c r="E128" s="393">
        <f>D128+ C128</f>
        <v>15791</v>
      </c>
    </row>
    <row r="129" spans="1:5" ht="14.25" customHeight="1" x14ac:dyDescent="0.2">
      <c r="A129" s="391">
        <v>2</v>
      </c>
      <c r="B129" s="392" t="s">
        <v>1134</v>
      </c>
      <c r="C129" s="393">
        <v>0</v>
      </c>
      <c r="D129" s="393">
        <v>0</v>
      </c>
      <c r="E129" s="393">
        <f>D129+ C129</f>
        <v>0</v>
      </c>
    </row>
    <row r="130" spans="1:5" ht="15.75" x14ac:dyDescent="0.25">
      <c r="A130" s="383"/>
      <c r="B130" s="384"/>
      <c r="C130" s="385"/>
      <c r="D130" s="385"/>
      <c r="E130" s="394"/>
    </row>
    <row r="131" spans="1:5" s="382" customFormat="1" ht="15.75" x14ac:dyDescent="0.25">
      <c r="A131" s="387" t="s">
        <v>350</v>
      </c>
      <c r="B131" s="388" t="s">
        <v>242</v>
      </c>
      <c r="C131" s="389"/>
      <c r="D131" s="389"/>
      <c r="E131" s="390"/>
    </row>
    <row r="132" spans="1:5" ht="14.25" customHeight="1" x14ac:dyDescent="0.2">
      <c r="A132" s="391">
        <v>1</v>
      </c>
      <c r="B132" s="392" t="s">
        <v>1133</v>
      </c>
      <c r="C132" s="393">
        <v>36093</v>
      </c>
      <c r="D132" s="393">
        <v>72255</v>
      </c>
      <c r="E132" s="393">
        <f>D132+ C132</f>
        <v>108348</v>
      </c>
    </row>
    <row r="133" spans="1:5" ht="14.25" customHeight="1" x14ac:dyDescent="0.2">
      <c r="A133" s="391">
        <v>2</v>
      </c>
      <c r="B133" s="392" t="s">
        <v>1134</v>
      </c>
      <c r="C133" s="393">
        <v>0</v>
      </c>
      <c r="D133" s="393">
        <v>0</v>
      </c>
      <c r="E133" s="393">
        <f>D133+ C133</f>
        <v>0</v>
      </c>
    </row>
    <row r="134" spans="1:5" ht="15.75" x14ac:dyDescent="0.25">
      <c r="A134" s="383"/>
      <c r="B134" s="384"/>
      <c r="C134" s="385"/>
      <c r="D134" s="385"/>
      <c r="E134" s="394"/>
    </row>
    <row r="135" spans="1:5" s="382" customFormat="1" ht="31.5" x14ac:dyDescent="0.25">
      <c r="A135" s="387" t="s">
        <v>351</v>
      </c>
      <c r="B135" s="388" t="s">
        <v>250</v>
      </c>
      <c r="C135" s="389"/>
      <c r="D135" s="389"/>
      <c r="E135" s="390"/>
    </row>
    <row r="136" spans="1:5" ht="14.25" customHeight="1" x14ac:dyDescent="0.2">
      <c r="A136" s="391">
        <v>1</v>
      </c>
      <c r="B136" s="392" t="s">
        <v>1133</v>
      </c>
      <c r="C136" s="393">
        <v>0</v>
      </c>
      <c r="D136" s="393">
        <v>0</v>
      </c>
      <c r="E136" s="393">
        <f>D136+ C136</f>
        <v>0</v>
      </c>
    </row>
    <row r="137" spans="1:5" ht="14.25" customHeight="1" x14ac:dyDescent="0.2">
      <c r="A137" s="391">
        <v>2</v>
      </c>
      <c r="B137" s="392" t="s">
        <v>1134</v>
      </c>
      <c r="C137" s="393">
        <v>0</v>
      </c>
      <c r="D137" s="393">
        <v>0</v>
      </c>
      <c r="E137" s="393">
        <f>D137+ C137</f>
        <v>0</v>
      </c>
    </row>
    <row r="138" spans="1:5" ht="15.75" x14ac:dyDescent="0.25">
      <c r="A138" s="383"/>
      <c r="B138" s="384"/>
      <c r="C138" s="385"/>
      <c r="D138" s="385"/>
      <c r="E138" s="394"/>
    </row>
    <row r="139" spans="1:5" s="382" customFormat="1" ht="15.75" x14ac:dyDescent="0.25">
      <c r="A139" s="387" t="s">
        <v>352</v>
      </c>
      <c r="B139" s="388" t="s">
        <v>254</v>
      </c>
      <c r="C139" s="389"/>
      <c r="D139" s="389"/>
      <c r="E139" s="390"/>
    </row>
    <row r="140" spans="1:5" ht="14.25" customHeight="1" x14ac:dyDescent="0.2">
      <c r="A140" s="391">
        <v>1</v>
      </c>
      <c r="B140" s="392" t="s">
        <v>1133</v>
      </c>
      <c r="C140" s="393">
        <v>888717</v>
      </c>
      <c r="D140" s="393">
        <v>1206331</v>
      </c>
      <c r="E140" s="393">
        <f>D140+ C140</f>
        <v>2095048</v>
      </c>
    </row>
    <row r="141" spans="1:5" ht="14.25" customHeight="1" x14ac:dyDescent="0.2">
      <c r="A141" s="391">
        <v>2</v>
      </c>
      <c r="B141" s="392" t="s">
        <v>1134</v>
      </c>
      <c r="C141" s="393">
        <v>0</v>
      </c>
      <c r="D141" s="393">
        <v>0</v>
      </c>
      <c r="E141" s="393">
        <f>D141+ C141</f>
        <v>0</v>
      </c>
    </row>
    <row r="142" spans="1:5" ht="15.75" x14ac:dyDescent="0.25">
      <c r="A142" s="383"/>
      <c r="B142" s="384"/>
      <c r="C142" s="385"/>
      <c r="D142" s="385"/>
      <c r="E142" s="394"/>
    </row>
    <row r="143" spans="1:5" s="382" customFormat="1" ht="15.75" x14ac:dyDescent="0.25">
      <c r="A143" s="387" t="s">
        <v>353</v>
      </c>
      <c r="B143" s="388" t="s">
        <v>259</v>
      </c>
      <c r="C143" s="389"/>
      <c r="D143" s="389"/>
      <c r="E143" s="390"/>
    </row>
    <row r="144" spans="1:5" ht="14.25" customHeight="1" x14ac:dyDescent="0.2">
      <c r="A144" s="391">
        <v>1</v>
      </c>
      <c r="B144" s="392" t="s">
        <v>1133</v>
      </c>
      <c r="C144" s="393">
        <v>0</v>
      </c>
      <c r="D144" s="393">
        <v>0</v>
      </c>
      <c r="E144" s="393">
        <f>D144+ C144</f>
        <v>0</v>
      </c>
    </row>
    <row r="145" spans="1:5" ht="14.25" customHeight="1" x14ac:dyDescent="0.2">
      <c r="A145" s="391">
        <v>2</v>
      </c>
      <c r="B145" s="392" t="s">
        <v>1134</v>
      </c>
      <c r="C145" s="393">
        <v>0</v>
      </c>
      <c r="D145" s="393">
        <v>0</v>
      </c>
      <c r="E145" s="393">
        <f>D145+ C145</f>
        <v>0</v>
      </c>
    </row>
    <row r="146" spans="1:5" ht="15.75" x14ac:dyDescent="0.25">
      <c r="A146" s="383"/>
      <c r="B146" s="384"/>
      <c r="C146" s="385"/>
      <c r="D146" s="385"/>
      <c r="E146" s="394"/>
    </row>
    <row r="147" spans="1:5" s="382" customFormat="1" ht="15.75" x14ac:dyDescent="0.25">
      <c r="A147" s="387" t="s">
        <v>354</v>
      </c>
      <c r="B147" s="388" t="s">
        <v>263</v>
      </c>
      <c r="C147" s="389"/>
      <c r="D147" s="389"/>
      <c r="E147" s="390"/>
    </row>
    <row r="148" spans="1:5" ht="14.25" customHeight="1" x14ac:dyDescent="0.2">
      <c r="A148" s="391">
        <v>1</v>
      </c>
      <c r="B148" s="392" t="s">
        <v>1133</v>
      </c>
      <c r="C148" s="393">
        <v>0</v>
      </c>
      <c r="D148" s="393">
        <v>0</v>
      </c>
      <c r="E148" s="393">
        <f>D148+ C148</f>
        <v>0</v>
      </c>
    </row>
    <row r="149" spans="1:5" ht="14.25" customHeight="1" x14ac:dyDescent="0.2">
      <c r="A149" s="391">
        <v>2</v>
      </c>
      <c r="B149" s="392" t="s">
        <v>1134</v>
      </c>
      <c r="C149" s="393">
        <v>0</v>
      </c>
      <c r="D149" s="393">
        <v>595045</v>
      </c>
      <c r="E149" s="393">
        <f>D149+ C149</f>
        <v>595045</v>
      </c>
    </row>
    <row r="150" spans="1:5" ht="15.75" x14ac:dyDescent="0.25">
      <c r="A150" s="383"/>
      <c r="B150" s="384"/>
      <c r="C150" s="385"/>
      <c r="D150" s="385"/>
      <c r="E150" s="394"/>
    </row>
    <row r="151" spans="1:5" s="382" customFormat="1" ht="15.75" x14ac:dyDescent="0.25">
      <c r="A151" s="387" t="s">
        <v>355</v>
      </c>
      <c r="B151" s="388" t="s">
        <v>269</v>
      </c>
      <c r="C151" s="389"/>
      <c r="D151" s="389"/>
      <c r="E151" s="390"/>
    </row>
    <row r="152" spans="1:5" ht="14.25" customHeight="1" x14ac:dyDescent="0.2">
      <c r="A152" s="391">
        <v>1</v>
      </c>
      <c r="B152" s="392" t="s">
        <v>1133</v>
      </c>
      <c r="C152" s="393">
        <v>0</v>
      </c>
      <c r="D152" s="393">
        <v>134363</v>
      </c>
      <c r="E152" s="393">
        <f>D152+ C152</f>
        <v>134363</v>
      </c>
    </row>
    <row r="153" spans="1:5" ht="14.25" customHeight="1" x14ac:dyDescent="0.2">
      <c r="A153" s="391">
        <v>2</v>
      </c>
      <c r="B153" s="392" t="s">
        <v>1134</v>
      </c>
      <c r="C153" s="393">
        <v>25678</v>
      </c>
      <c r="D153" s="393">
        <v>0</v>
      </c>
      <c r="E153" s="393">
        <f>D153+ C153</f>
        <v>25678</v>
      </c>
    </row>
    <row r="154" spans="1:5" ht="15.75" x14ac:dyDescent="0.25">
      <c r="A154" s="383"/>
      <c r="B154" s="384"/>
      <c r="C154" s="385"/>
      <c r="D154" s="385"/>
      <c r="E154" s="394"/>
    </row>
    <row r="155" spans="1:5" s="382" customFormat="1" ht="15.75" x14ac:dyDescent="0.25">
      <c r="A155" s="387" t="s">
        <v>356</v>
      </c>
      <c r="B155" s="388" t="s">
        <v>275</v>
      </c>
      <c r="C155" s="389"/>
      <c r="D155" s="389"/>
      <c r="E155" s="390"/>
    </row>
    <row r="156" spans="1:5" ht="14.25" customHeight="1" x14ac:dyDescent="0.2">
      <c r="A156" s="391">
        <v>1</v>
      </c>
      <c r="B156" s="392" t="s">
        <v>1133</v>
      </c>
      <c r="C156" s="393">
        <v>1956</v>
      </c>
      <c r="D156" s="393">
        <v>408</v>
      </c>
      <c r="E156" s="393">
        <f>D156+ C156</f>
        <v>2364</v>
      </c>
    </row>
    <row r="157" spans="1:5" ht="14.25" customHeight="1" x14ac:dyDescent="0.2">
      <c r="A157" s="391">
        <v>2</v>
      </c>
      <c r="B157" s="392" t="s">
        <v>1134</v>
      </c>
      <c r="C157" s="393">
        <v>0</v>
      </c>
      <c r="D157" s="393">
        <v>0</v>
      </c>
      <c r="E157" s="393">
        <f>D157+ C157</f>
        <v>0</v>
      </c>
    </row>
    <row r="158" spans="1:5" ht="15.75" x14ac:dyDescent="0.25">
      <c r="A158" s="383"/>
      <c r="B158" s="384"/>
      <c r="C158" s="385"/>
      <c r="D158" s="385"/>
      <c r="E158" s="394"/>
    </row>
    <row r="159" spans="1:5" s="382" customFormat="1" ht="31.5" x14ac:dyDescent="0.25">
      <c r="A159" s="387" t="s">
        <v>357</v>
      </c>
      <c r="B159" s="388" t="s">
        <v>279</v>
      </c>
      <c r="C159" s="389"/>
      <c r="D159" s="389"/>
      <c r="E159" s="390"/>
    </row>
    <row r="160" spans="1:5" ht="14.25" customHeight="1" x14ac:dyDescent="0.2">
      <c r="A160" s="391">
        <v>1</v>
      </c>
      <c r="B160" s="392" t="s">
        <v>1133</v>
      </c>
      <c r="C160" s="393">
        <v>116398</v>
      </c>
      <c r="D160" s="393">
        <v>118099</v>
      </c>
      <c r="E160" s="393">
        <f>D160+ C160</f>
        <v>234497</v>
      </c>
    </row>
    <row r="161" spans="1:5" ht="14.25" customHeight="1" x14ac:dyDescent="0.2">
      <c r="A161" s="391">
        <v>2</v>
      </c>
      <c r="B161" s="392" t="s">
        <v>1134</v>
      </c>
      <c r="C161" s="393">
        <v>0</v>
      </c>
      <c r="D161" s="393">
        <v>0</v>
      </c>
      <c r="E161" s="393">
        <f>D161+ C161</f>
        <v>0</v>
      </c>
    </row>
    <row r="162" spans="1:5" ht="15.75" x14ac:dyDescent="0.25">
      <c r="A162" s="383"/>
      <c r="B162" s="384"/>
      <c r="C162" s="385"/>
      <c r="D162" s="385"/>
      <c r="E162" s="394"/>
    </row>
    <row r="163" spans="1:5" s="382" customFormat="1" ht="15.75" x14ac:dyDescent="0.25">
      <c r="A163" s="387" t="s">
        <v>358</v>
      </c>
      <c r="B163" s="388" t="s">
        <v>281</v>
      </c>
      <c r="C163" s="389"/>
      <c r="D163" s="389"/>
      <c r="E163" s="390"/>
    </row>
    <row r="164" spans="1:5" ht="14.25" customHeight="1" x14ac:dyDescent="0.2">
      <c r="A164" s="391">
        <v>1</v>
      </c>
      <c r="B164" s="392" t="s">
        <v>1133</v>
      </c>
      <c r="C164" s="393">
        <v>0</v>
      </c>
      <c r="D164" s="393">
        <v>0</v>
      </c>
      <c r="E164" s="393">
        <f>D164+ C164</f>
        <v>0</v>
      </c>
    </row>
    <row r="165" spans="1:5" ht="14.25" customHeight="1" x14ac:dyDescent="0.2">
      <c r="A165" s="391">
        <v>2</v>
      </c>
      <c r="B165" s="392" t="s">
        <v>1134</v>
      </c>
      <c r="C165" s="393">
        <v>0</v>
      </c>
      <c r="D165" s="393">
        <v>0</v>
      </c>
      <c r="E165" s="393">
        <f>D165+ C165</f>
        <v>0</v>
      </c>
    </row>
    <row r="166" spans="1:5" ht="15.75" x14ac:dyDescent="0.25">
      <c r="A166" s="383"/>
      <c r="B166" s="384"/>
      <c r="C166" s="385"/>
      <c r="D166" s="385"/>
      <c r="E166" s="394"/>
    </row>
    <row r="167" spans="1:5" s="382" customFormat="1" ht="15.75" x14ac:dyDescent="0.25">
      <c r="A167" s="387" t="s">
        <v>359</v>
      </c>
      <c r="B167" s="388" t="s">
        <v>285</v>
      </c>
      <c r="C167" s="389"/>
      <c r="D167" s="389"/>
      <c r="E167" s="390"/>
    </row>
    <row r="168" spans="1:5" ht="14.25" customHeight="1" x14ac:dyDescent="0.2">
      <c r="A168" s="391">
        <v>1</v>
      </c>
      <c r="B168" s="392" t="s">
        <v>1133</v>
      </c>
      <c r="C168" s="393">
        <v>0</v>
      </c>
      <c r="D168" s="393">
        <v>0</v>
      </c>
      <c r="E168" s="393">
        <f>D168+ C168</f>
        <v>0</v>
      </c>
    </row>
    <row r="169" spans="1:5" ht="14.25" customHeight="1" x14ac:dyDescent="0.2">
      <c r="A169" s="391">
        <v>2</v>
      </c>
      <c r="B169" s="392" t="s">
        <v>1134</v>
      </c>
      <c r="C169" s="393">
        <v>0</v>
      </c>
      <c r="D169" s="393">
        <v>0</v>
      </c>
      <c r="E169" s="393">
        <f>D169+ C169</f>
        <v>0</v>
      </c>
    </row>
    <row r="170" spans="1:5" ht="15.75" x14ac:dyDescent="0.25">
      <c r="A170" s="383"/>
      <c r="B170" s="384"/>
      <c r="C170" s="385"/>
      <c r="D170" s="385"/>
      <c r="E170" s="394"/>
    </row>
    <row r="171" spans="1:5" s="382" customFormat="1" ht="31.5" x14ac:dyDescent="0.25">
      <c r="A171" s="387" t="s">
        <v>360</v>
      </c>
      <c r="B171" s="388" t="s">
        <v>289</v>
      </c>
      <c r="C171" s="389"/>
      <c r="D171" s="389"/>
      <c r="E171" s="390"/>
    </row>
    <row r="172" spans="1:5" ht="14.25" customHeight="1" x14ac:dyDescent="0.2">
      <c r="A172" s="391">
        <v>1</v>
      </c>
      <c r="B172" s="392" t="s">
        <v>1133</v>
      </c>
      <c r="C172" s="393">
        <v>0</v>
      </c>
      <c r="D172" s="393">
        <v>0</v>
      </c>
      <c r="E172" s="393">
        <f>D172+ C172</f>
        <v>0</v>
      </c>
    </row>
    <row r="173" spans="1:5" ht="14.25" customHeight="1" x14ac:dyDescent="0.2">
      <c r="A173" s="391">
        <v>2</v>
      </c>
      <c r="B173" s="392" t="s">
        <v>1134</v>
      </c>
      <c r="C173" s="393">
        <v>0</v>
      </c>
      <c r="D173" s="393">
        <v>0</v>
      </c>
      <c r="E173" s="393">
        <f>D173+ C173</f>
        <v>0</v>
      </c>
    </row>
    <row r="174" spans="1:5" ht="15.75" x14ac:dyDescent="0.25">
      <c r="A174" s="383"/>
      <c r="B174" s="384"/>
      <c r="C174" s="385"/>
      <c r="D174" s="385"/>
      <c r="E174" s="394"/>
    </row>
    <row r="175" spans="1:5" s="382" customFormat="1" ht="31.5" x14ac:dyDescent="0.25">
      <c r="A175" s="387" t="s">
        <v>361</v>
      </c>
      <c r="B175" s="388" t="s">
        <v>295</v>
      </c>
      <c r="C175" s="389"/>
      <c r="D175" s="389"/>
      <c r="E175" s="390"/>
    </row>
    <row r="176" spans="1:5" ht="14.25" customHeight="1" x14ac:dyDescent="0.2">
      <c r="A176" s="391">
        <v>1</v>
      </c>
      <c r="B176" s="392" t="s">
        <v>1133</v>
      </c>
      <c r="C176" s="393">
        <v>0</v>
      </c>
      <c r="D176" s="393">
        <v>0</v>
      </c>
      <c r="E176" s="393">
        <f>D176+ C176</f>
        <v>0</v>
      </c>
    </row>
    <row r="177" spans="1:6" ht="14.25" customHeight="1" x14ac:dyDescent="0.2">
      <c r="A177" s="391">
        <v>2</v>
      </c>
      <c r="B177" s="392" t="s">
        <v>1134</v>
      </c>
      <c r="C177" s="393">
        <v>0</v>
      </c>
      <c r="D177" s="393">
        <v>0</v>
      </c>
      <c r="E177" s="393">
        <f>D177+ C177</f>
        <v>0</v>
      </c>
    </row>
    <row r="178" spans="1:6" ht="15.75" x14ac:dyDescent="0.25">
      <c r="A178" s="383"/>
      <c r="B178" s="384"/>
      <c r="C178" s="385"/>
      <c r="D178" s="385"/>
      <c r="E178" s="394"/>
    </row>
    <row r="179" spans="1:6" s="382" customFormat="1" ht="15.75" x14ac:dyDescent="0.25">
      <c r="A179" s="387" t="s">
        <v>1135</v>
      </c>
      <c r="B179" s="388" t="s">
        <v>299</v>
      </c>
      <c r="C179" s="389"/>
      <c r="D179" s="389"/>
      <c r="E179" s="390"/>
    </row>
    <row r="180" spans="1:6" ht="14.25" customHeight="1" x14ac:dyDescent="0.2">
      <c r="A180" s="391">
        <v>1</v>
      </c>
      <c r="B180" s="392" t="s">
        <v>1133</v>
      </c>
      <c r="C180" s="393">
        <v>0</v>
      </c>
      <c r="D180" s="393">
        <v>0</v>
      </c>
      <c r="E180" s="393">
        <f>D180+ C180</f>
        <v>0</v>
      </c>
    </row>
    <row r="181" spans="1:6" ht="14.25" customHeight="1" x14ac:dyDescent="0.2">
      <c r="A181" s="391">
        <v>2</v>
      </c>
      <c r="B181" s="392" t="s">
        <v>1134</v>
      </c>
      <c r="C181" s="393">
        <v>0</v>
      </c>
      <c r="D181" s="393">
        <v>0</v>
      </c>
      <c r="E181" s="393">
        <f>D181+ C181</f>
        <v>0</v>
      </c>
    </row>
    <row r="182" spans="1:6" ht="15.75" x14ac:dyDescent="0.25">
      <c r="A182" s="383"/>
      <c r="B182" s="384"/>
      <c r="C182" s="385"/>
      <c r="D182" s="385"/>
      <c r="E182" s="394"/>
    </row>
    <row r="183" spans="1:6" ht="13.5" customHeight="1" x14ac:dyDescent="0.2">
      <c r="A183" s="395"/>
      <c r="B183" s="525"/>
      <c r="C183" s="525"/>
      <c r="D183" s="525"/>
      <c r="E183" s="396"/>
    </row>
    <row r="184" spans="1:6" ht="15" customHeight="1" x14ac:dyDescent="0.2">
      <c r="A184" s="397"/>
      <c r="B184" s="522" t="s">
        <v>1136</v>
      </c>
      <c r="C184" s="522"/>
      <c r="D184" s="522"/>
      <c r="E184" s="522"/>
      <c r="F184" s="395"/>
    </row>
    <row r="185" spans="1:6" ht="13.5" customHeight="1" x14ac:dyDescent="0.2">
      <c r="A185" s="397"/>
      <c r="B185" s="398"/>
      <c r="C185" s="398"/>
      <c r="D185" s="398"/>
      <c r="E185" s="398"/>
      <c r="F185" s="395"/>
    </row>
    <row r="186" spans="1:6" ht="32.1" customHeight="1" x14ac:dyDescent="0.2">
      <c r="A186" s="397"/>
      <c r="B186" s="522" t="s">
        <v>1137</v>
      </c>
      <c r="C186" s="522"/>
      <c r="D186" s="522"/>
      <c r="E186" s="522"/>
      <c r="F186" s="395"/>
    </row>
    <row r="187" spans="1:6" ht="15" customHeight="1" x14ac:dyDescent="0.2">
      <c r="A187" s="395"/>
      <c r="B187" s="522" t="s">
        <v>1138</v>
      </c>
      <c r="C187" s="522"/>
      <c r="D187" s="522"/>
      <c r="E187" s="522"/>
      <c r="F187" s="395"/>
    </row>
    <row r="188" spans="1:6" ht="15" customHeight="1" x14ac:dyDescent="0.2">
      <c r="A188" s="395"/>
      <c r="B188" s="522" t="s">
        <v>1139</v>
      </c>
      <c r="C188" s="522"/>
      <c r="D188" s="522"/>
      <c r="E188" s="522"/>
      <c r="F188" s="395"/>
    </row>
  </sheetData>
  <mergeCells count="10">
    <mergeCell ref="B184:E184"/>
    <mergeCell ref="B186:E186"/>
    <mergeCell ref="B187:E187"/>
    <mergeCell ref="B188:E188"/>
    <mergeCell ref="A2:E2"/>
    <mergeCell ref="A3:E3"/>
    <mergeCell ref="A4:E4"/>
    <mergeCell ref="A5:E5"/>
    <mergeCell ref="A6:E6"/>
    <mergeCell ref="B183:D183"/>
  </mergeCells>
  <pageMargins left="0.25" right="0.25" top="0.5" bottom="0.5" header="0.25" footer="0.25"/>
  <pageSetup paperSize="9" scale="74" orientation="portrait" horizontalDpi="1200" verticalDpi="1200"/>
  <headerFooter>
    <oddHeader>&amp;LOFFICE OF HEALTH CARE ACCESS&amp;CANNUAL REPORTING&amp;RHARTFORD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303</v>
      </c>
      <c r="B4" s="475"/>
      <c r="C4" s="475"/>
    </row>
    <row r="5" spans="1:4" ht="15.75" customHeight="1" x14ac:dyDescent="0.25">
      <c r="A5" s="475" t="s">
        <v>1140</v>
      </c>
      <c r="B5" s="475"/>
      <c r="C5" s="475"/>
    </row>
    <row r="6" spans="1:4" ht="15.75" customHeight="1" x14ac:dyDescent="0.25">
      <c r="A6" s="475" t="s">
        <v>1141</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1142</v>
      </c>
    </row>
    <row r="10" spans="1:4" ht="15.75" customHeight="1" x14ac:dyDescent="0.25">
      <c r="A10" s="408"/>
      <c r="B10" s="409"/>
      <c r="C10" s="410"/>
    </row>
    <row r="11" spans="1:4" ht="30" customHeight="1" x14ac:dyDescent="0.25">
      <c r="A11" s="411" t="s">
        <v>1056</v>
      </c>
      <c r="B11" s="412" t="s">
        <v>1143</v>
      </c>
      <c r="C11" s="413"/>
    </row>
    <row r="12" spans="1:4" ht="45" customHeight="1" x14ac:dyDescent="0.2">
      <c r="A12" s="414" t="s">
        <v>1144</v>
      </c>
      <c r="B12" s="415" t="s">
        <v>1145</v>
      </c>
      <c r="C12" s="416" t="s">
        <v>1146</v>
      </c>
    </row>
    <row r="13" spans="1:4" ht="15" customHeight="1" x14ac:dyDescent="0.2">
      <c r="A13" s="417"/>
      <c r="B13" s="418"/>
      <c r="C13" s="419"/>
    </row>
    <row r="14" spans="1:4" ht="30" customHeight="1" x14ac:dyDescent="0.2">
      <c r="A14" s="420" t="s">
        <v>1147</v>
      </c>
      <c r="B14" s="421" t="s">
        <v>1148</v>
      </c>
      <c r="C14" s="422" t="s">
        <v>1146</v>
      </c>
    </row>
    <row r="15" spans="1:4" ht="15" customHeight="1" x14ac:dyDescent="0.2">
      <c r="A15" s="423"/>
      <c r="B15" s="418"/>
      <c r="C15" s="419"/>
    </row>
    <row r="16" spans="1:4" ht="30" customHeight="1" x14ac:dyDescent="0.2">
      <c r="A16" s="420" t="s">
        <v>1149</v>
      </c>
      <c r="B16" s="421" t="s">
        <v>1150</v>
      </c>
      <c r="C16" s="422" t="s">
        <v>1146</v>
      </c>
    </row>
    <row r="17" spans="1:3" ht="15" customHeight="1" x14ac:dyDescent="0.2">
      <c r="A17" s="423"/>
      <c r="B17" s="418"/>
      <c r="C17" s="419"/>
    </row>
    <row r="18" spans="1:3" ht="30" customHeight="1" x14ac:dyDescent="0.2">
      <c r="A18" s="420" t="s">
        <v>1151</v>
      </c>
      <c r="B18" s="421" t="s">
        <v>1152</v>
      </c>
      <c r="C18" s="422" t="s">
        <v>1146</v>
      </c>
    </row>
    <row r="19" spans="1:3" ht="15" customHeight="1" x14ac:dyDescent="0.2">
      <c r="A19" s="424"/>
      <c r="B19" s="425"/>
      <c r="C19" s="419"/>
    </row>
    <row r="20" spans="1:3" ht="30" customHeight="1" x14ac:dyDescent="0.2">
      <c r="A20" s="426" t="s">
        <v>1153</v>
      </c>
      <c r="B20" s="427" t="s">
        <v>1154</v>
      </c>
      <c r="C20" s="428">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headerFooter>
    <oddHeader>&amp;LOFFICE OF HEALTH CARE ACCESS&amp;CANNUAL REPORTING&amp;RHARTFORD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1070</v>
      </c>
      <c r="B2" s="527"/>
      <c r="C2" s="527"/>
      <c r="D2" s="527"/>
      <c r="E2" s="527"/>
      <c r="F2" s="528"/>
    </row>
    <row r="3" spans="1:6" ht="15" customHeight="1" x14ac:dyDescent="0.25">
      <c r="A3" s="469" t="s">
        <v>1155</v>
      </c>
      <c r="B3" s="469"/>
      <c r="C3" s="469"/>
      <c r="D3" s="469"/>
      <c r="E3" s="469"/>
      <c r="F3" s="469"/>
    </row>
    <row r="4" spans="1:6" ht="15" customHeight="1" x14ac:dyDescent="0.25">
      <c r="A4" s="469" t="s">
        <v>1156</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1157</v>
      </c>
      <c r="D7" s="2" t="s">
        <v>1158</v>
      </c>
      <c r="E7" s="432" t="s">
        <v>461</v>
      </c>
      <c r="F7" s="432" t="s">
        <v>1159</v>
      </c>
    </row>
    <row r="8" spans="1:6" ht="15" customHeight="1" x14ac:dyDescent="0.25">
      <c r="A8" s="434" t="s">
        <v>5</v>
      </c>
      <c r="B8" s="435" t="s">
        <v>6</v>
      </c>
      <c r="C8" s="434" t="s">
        <v>461</v>
      </c>
      <c r="D8" s="434" t="s">
        <v>461</v>
      </c>
      <c r="E8" s="434" t="s">
        <v>1160</v>
      </c>
      <c r="F8" s="434" t="s">
        <v>1160</v>
      </c>
    </row>
    <row r="9" spans="1:6" ht="15" customHeight="1" x14ac:dyDescent="0.25">
      <c r="A9" s="433"/>
      <c r="B9" s="433"/>
      <c r="C9" s="433"/>
      <c r="D9" s="433"/>
      <c r="E9" s="433"/>
      <c r="F9" s="433"/>
    </row>
    <row r="10" spans="1:6" ht="15" customHeight="1" x14ac:dyDescent="0.25">
      <c r="A10" s="434" t="s">
        <v>370</v>
      </c>
      <c r="B10" s="436" t="s">
        <v>1161</v>
      </c>
      <c r="C10" s="436"/>
      <c r="D10" s="436"/>
      <c r="E10" s="436"/>
      <c r="F10" s="437"/>
    </row>
    <row r="11" spans="1:6" ht="15" customHeight="1" x14ac:dyDescent="0.25">
      <c r="A11" s="434"/>
      <c r="B11" s="436"/>
      <c r="C11" s="436"/>
      <c r="D11" s="436"/>
      <c r="E11" s="436"/>
      <c r="F11" s="437"/>
    </row>
    <row r="12" spans="1:6" x14ac:dyDescent="0.2">
      <c r="A12" s="438" t="s">
        <v>1162</v>
      </c>
      <c r="B12" s="439" t="s">
        <v>1163</v>
      </c>
      <c r="C12" s="440">
        <v>15484</v>
      </c>
      <c r="D12" s="440">
        <v>13559</v>
      </c>
      <c r="E12" s="440">
        <f>+D12-C12</f>
        <v>-1925</v>
      </c>
      <c r="F12" s="437">
        <f>IF(C12=0,0,E12/C12)</f>
        <v>-0.12432188065099457</v>
      </c>
    </row>
    <row r="13" spans="1:6" ht="15" customHeight="1" x14ac:dyDescent="0.25">
      <c r="A13" s="438" t="s">
        <v>1164</v>
      </c>
      <c r="B13" s="439" t="s">
        <v>1165</v>
      </c>
      <c r="C13" s="440">
        <v>14337</v>
      </c>
      <c r="D13" s="440">
        <v>12555</v>
      </c>
      <c r="E13" s="440">
        <f>+D13-C13</f>
        <v>-1782</v>
      </c>
      <c r="F13" s="441">
        <f>IF(C13=0,0,E13/C13)</f>
        <v>-0.12429378531073447</v>
      </c>
    </row>
    <row r="14" spans="1:6" ht="15" customHeight="1" x14ac:dyDescent="0.25">
      <c r="A14" s="442"/>
      <c r="B14" s="442"/>
      <c r="C14" s="442"/>
      <c r="D14" s="442"/>
      <c r="E14" s="442"/>
    </row>
    <row r="15" spans="1:6" x14ac:dyDescent="0.2">
      <c r="A15" s="438" t="s">
        <v>1166</v>
      </c>
      <c r="B15" s="439" t="s">
        <v>1167</v>
      </c>
      <c r="C15" s="443">
        <v>32674334</v>
      </c>
      <c r="D15" s="443">
        <v>25951606</v>
      </c>
      <c r="E15" s="443">
        <f>+D15-C15</f>
        <v>-6722728</v>
      </c>
      <c r="F15" s="437">
        <f>IF(C15=0,0,E15/C15)</f>
        <v>-0.20574950357060071</v>
      </c>
    </row>
    <row r="16" spans="1:6" ht="15" customHeight="1" x14ac:dyDescent="0.25">
      <c r="A16" s="444"/>
      <c r="B16" s="442" t="s">
        <v>1168</v>
      </c>
      <c r="C16" s="445">
        <f>IF(C13=0,0,C15/C13)</f>
        <v>2279.0216921252704</v>
      </c>
      <c r="D16" s="445">
        <f>IF(D13=0,0,D15/D13)</f>
        <v>2067.0335324571884</v>
      </c>
      <c r="E16" s="445">
        <f>+D16-C16</f>
        <v>-211.98815966808206</v>
      </c>
      <c r="F16" s="441">
        <f>IF(C16=0,0,E16/C16)</f>
        <v>-9.3017175045137637E-2</v>
      </c>
    </row>
    <row r="17" spans="1:6" ht="15" customHeight="1" x14ac:dyDescent="0.25">
      <c r="A17" s="442"/>
      <c r="B17" s="442"/>
      <c r="C17" s="442"/>
      <c r="D17" s="442"/>
      <c r="E17" s="442"/>
      <c r="F17" s="437"/>
    </row>
    <row r="18" spans="1:6" x14ac:dyDescent="0.2">
      <c r="A18" s="438" t="s">
        <v>1169</v>
      </c>
      <c r="B18" s="439" t="s">
        <v>1170</v>
      </c>
      <c r="C18" s="439">
        <v>0.418184</v>
      </c>
      <c r="D18" s="439">
        <v>0.38903399999999999</v>
      </c>
      <c r="E18" s="446">
        <f>+D18-C18</f>
        <v>-2.9150000000000009E-2</v>
      </c>
      <c r="F18" s="437">
        <f>IF(C18=0,0,E18/C18)</f>
        <v>-6.9706158054827563E-2</v>
      </c>
    </row>
    <row r="19" spans="1:6" ht="15" customHeight="1" x14ac:dyDescent="0.25">
      <c r="A19" s="444"/>
      <c r="B19" s="442" t="s">
        <v>1171</v>
      </c>
      <c r="C19" s="445">
        <f>+C15*C18</f>
        <v>13663883.689456001</v>
      </c>
      <c r="D19" s="445">
        <f>+D15*D18</f>
        <v>10096057.088603999</v>
      </c>
      <c r="E19" s="445">
        <f>+D19-C19</f>
        <v>-3567826.6008520015</v>
      </c>
      <c r="F19" s="441">
        <f>IF(C19=0,0,E19/C19)</f>
        <v>-0.26111365420983373</v>
      </c>
    </row>
    <row r="20" spans="1:6" ht="15" customHeight="1" x14ac:dyDescent="0.25">
      <c r="A20" s="444"/>
      <c r="B20" s="442" t="s">
        <v>1172</v>
      </c>
      <c r="C20" s="445">
        <f>IF(C13=0,0,C19/C13)</f>
        <v>953.05040729971404</v>
      </c>
      <c r="D20" s="445">
        <f>IF(D13=0,0,D19/D13)</f>
        <v>804.14632326594983</v>
      </c>
      <c r="E20" s="445">
        <f>+D20-C20</f>
        <v>-148.90408403376421</v>
      </c>
      <c r="F20" s="441">
        <f>IF(C20=0,0,E20/C20)</f>
        <v>-0.1562394631944552</v>
      </c>
    </row>
    <row r="21" spans="1:6" ht="15" customHeight="1" x14ac:dyDescent="0.25">
      <c r="A21" s="433"/>
      <c r="B21" s="442"/>
      <c r="C21" s="447"/>
      <c r="D21" s="447"/>
      <c r="E21" s="447"/>
      <c r="F21" s="437"/>
    </row>
    <row r="22" spans="1:6" x14ac:dyDescent="0.2">
      <c r="A22" s="438" t="s">
        <v>1173</v>
      </c>
      <c r="B22" s="439" t="s">
        <v>1174</v>
      </c>
      <c r="C22" s="443">
        <v>9820278</v>
      </c>
      <c r="D22" s="443">
        <v>9256788</v>
      </c>
      <c r="E22" s="443">
        <f>+D22-C22</f>
        <v>-563490</v>
      </c>
      <c r="F22" s="437">
        <f>IF(C22=0,0,E22/C22)</f>
        <v>-5.7380249316770868E-2</v>
      </c>
    </row>
    <row r="23" spans="1:6" ht="30" x14ac:dyDescent="0.2">
      <c r="A23" s="438" t="s">
        <v>1175</v>
      </c>
      <c r="B23" s="439" t="s">
        <v>1176</v>
      </c>
      <c r="C23" s="448">
        <v>11007147</v>
      </c>
      <c r="D23" s="448">
        <v>7321311</v>
      </c>
      <c r="E23" s="448">
        <f>+D23-C23</f>
        <v>-3685836</v>
      </c>
      <c r="F23" s="437">
        <f>IF(C23=0,0,E23/C23)</f>
        <v>-0.33485843334335408</v>
      </c>
    </row>
    <row r="24" spans="1:6" ht="30" x14ac:dyDescent="0.2">
      <c r="A24" s="438" t="s">
        <v>1177</v>
      </c>
      <c r="B24" s="439" t="s">
        <v>1178</v>
      </c>
      <c r="C24" s="448">
        <v>11846909</v>
      </c>
      <c r="D24" s="448">
        <v>9373507</v>
      </c>
      <c r="E24" s="448">
        <f>+D24-C24</f>
        <v>-2473402</v>
      </c>
      <c r="F24" s="437">
        <f>IF(C24=0,0,E24/C24)</f>
        <v>-0.20878036625418495</v>
      </c>
    </row>
    <row r="25" spans="1:6" ht="15" customHeight="1" x14ac:dyDescent="0.25">
      <c r="A25" s="433"/>
      <c r="B25" s="442" t="s">
        <v>1167</v>
      </c>
      <c r="C25" s="445">
        <f>+C22+C23+C24</f>
        <v>32674334</v>
      </c>
      <c r="D25" s="445">
        <f>+D22+D23+D24</f>
        <v>25951606</v>
      </c>
      <c r="E25" s="445">
        <f>+E22+E23+E24</f>
        <v>-6722728</v>
      </c>
      <c r="F25" s="441">
        <f>IF(C25=0,0,E25/C25)</f>
        <v>-0.20574950357060071</v>
      </c>
    </row>
    <row r="26" spans="1:6" ht="15" customHeight="1" x14ac:dyDescent="0.25">
      <c r="A26" s="434"/>
      <c r="B26" s="442"/>
      <c r="C26" s="449"/>
      <c r="D26" s="449"/>
      <c r="E26" s="449"/>
      <c r="F26" s="437"/>
    </row>
    <row r="27" spans="1:6" x14ac:dyDescent="0.2">
      <c r="A27" s="438" t="s">
        <v>1179</v>
      </c>
      <c r="B27" s="439" t="s">
        <v>1180</v>
      </c>
      <c r="C27" s="448">
        <v>1347</v>
      </c>
      <c r="D27" s="448">
        <v>1421</v>
      </c>
      <c r="E27" s="448">
        <f>+D27-C27</f>
        <v>74</v>
      </c>
      <c r="F27" s="437">
        <f>IF(C27=0,0,E27/C27)</f>
        <v>5.4936896807720861E-2</v>
      </c>
    </row>
    <row r="28" spans="1:6" x14ac:dyDescent="0.2">
      <c r="A28" s="438" t="s">
        <v>1181</v>
      </c>
      <c r="B28" s="439" t="s">
        <v>1182</v>
      </c>
      <c r="C28" s="448">
        <v>208</v>
      </c>
      <c r="D28" s="448">
        <v>254</v>
      </c>
      <c r="E28" s="448">
        <f>+D28-C28</f>
        <v>46</v>
      </c>
      <c r="F28" s="437">
        <f>IF(C28=0,0,E28/C28)</f>
        <v>0.22115384615384615</v>
      </c>
    </row>
    <row r="29" spans="1:6" x14ac:dyDescent="0.2">
      <c r="A29" s="438" t="s">
        <v>1183</v>
      </c>
      <c r="B29" s="439" t="s">
        <v>1184</v>
      </c>
      <c r="C29" s="448">
        <v>8823</v>
      </c>
      <c r="D29" s="448">
        <v>6777</v>
      </c>
      <c r="E29" s="448">
        <f>+D29-C29</f>
        <v>-2046</v>
      </c>
      <c r="F29" s="437">
        <f>IF(C29=0,0,E29/C29)</f>
        <v>-0.23189391363481809</v>
      </c>
    </row>
    <row r="30" spans="1:6" ht="30" x14ac:dyDescent="0.2">
      <c r="A30" s="438" t="s">
        <v>1185</v>
      </c>
      <c r="B30" s="439" t="s">
        <v>1186</v>
      </c>
      <c r="C30" s="448">
        <v>17031</v>
      </c>
      <c r="D30" s="448">
        <v>11352</v>
      </c>
      <c r="E30" s="448">
        <f>+D30-C30</f>
        <v>-5679</v>
      </c>
      <c r="F30" s="437">
        <f>IF(C30=0,0,E30/C30)</f>
        <v>-0.33345076624977982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1187</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383</v>
      </c>
      <c r="B36" s="436" t="s">
        <v>1188</v>
      </c>
      <c r="C36" s="433"/>
      <c r="D36" s="433"/>
      <c r="E36" s="433"/>
      <c r="F36" s="433"/>
    </row>
    <row r="37" spans="1:6" ht="15" customHeight="1" x14ac:dyDescent="0.25">
      <c r="A37" s="434"/>
      <c r="B37" s="450"/>
      <c r="C37" s="433"/>
      <c r="D37" s="433"/>
      <c r="E37" s="433"/>
      <c r="F37" s="433"/>
    </row>
    <row r="38" spans="1:6" x14ac:dyDescent="0.2">
      <c r="A38" s="438" t="s">
        <v>1162</v>
      </c>
      <c r="B38" s="439" t="s">
        <v>1163</v>
      </c>
      <c r="C38" s="440">
        <v>292</v>
      </c>
      <c r="D38" s="440">
        <v>263</v>
      </c>
      <c r="E38" s="440">
        <f>+D38-C38</f>
        <v>-29</v>
      </c>
      <c r="F38" s="437">
        <f>IF(C38=0,0,E38/C38)</f>
        <v>-9.9315068493150679E-2</v>
      </c>
    </row>
    <row r="39" spans="1:6" ht="15" customHeight="1" x14ac:dyDescent="0.25">
      <c r="A39" s="438" t="s">
        <v>1164</v>
      </c>
      <c r="B39" s="439" t="s">
        <v>1165</v>
      </c>
      <c r="C39" s="440">
        <v>274</v>
      </c>
      <c r="D39" s="440">
        <v>248</v>
      </c>
      <c r="E39" s="440">
        <f>+D39-C39</f>
        <v>-26</v>
      </c>
      <c r="F39" s="441">
        <f>IF(C39=0,0,E39/C39)</f>
        <v>-9.4890510948905105E-2</v>
      </c>
    </row>
    <row r="40" spans="1:6" ht="15" customHeight="1" x14ac:dyDescent="0.25">
      <c r="A40" s="439"/>
      <c r="B40" s="439"/>
      <c r="C40" s="442"/>
      <c r="D40" s="442"/>
      <c r="E40" s="442"/>
    </row>
    <row r="41" spans="1:6" x14ac:dyDescent="0.2">
      <c r="A41" s="438" t="s">
        <v>1166</v>
      </c>
      <c r="B41" s="439" t="s">
        <v>1189</v>
      </c>
      <c r="C41" s="443">
        <v>2065132</v>
      </c>
      <c r="D41" s="443">
        <v>1731915</v>
      </c>
      <c r="E41" s="443">
        <f>+D41-C41</f>
        <v>-333217</v>
      </c>
      <c r="F41" s="437">
        <f>IF(C41=0,0,E41/C41)</f>
        <v>-0.16135385050447137</v>
      </c>
    </row>
    <row r="42" spans="1:6" ht="15" customHeight="1" x14ac:dyDescent="0.25">
      <c r="A42" s="433"/>
      <c r="B42" s="442" t="s">
        <v>1168</v>
      </c>
      <c r="C42" s="445">
        <f>IF(C39=0,0,C41/C39)</f>
        <v>7536.9781021897807</v>
      </c>
      <c r="D42" s="445">
        <f>IF(D39=0,0,D41/D39)</f>
        <v>6983.5282258064517</v>
      </c>
      <c r="E42" s="445">
        <f>+D42-C42</f>
        <v>-553.44987638332896</v>
      </c>
      <c r="F42" s="441">
        <f>IF(C42=0,0,E42/C42)</f>
        <v>-7.3431270315423972E-2</v>
      </c>
    </row>
    <row r="43" spans="1:6" ht="15" customHeight="1" x14ac:dyDescent="0.25">
      <c r="A43" s="442"/>
      <c r="B43" s="442"/>
      <c r="C43" s="442"/>
      <c r="D43" s="442"/>
      <c r="E43" s="442"/>
      <c r="F43" s="437"/>
    </row>
    <row r="44" spans="1:6" x14ac:dyDescent="0.2">
      <c r="A44" s="438" t="s">
        <v>1169</v>
      </c>
      <c r="B44" s="439" t="s">
        <v>1170</v>
      </c>
      <c r="C44" s="439">
        <v>0.418184</v>
      </c>
      <c r="D44" s="439">
        <v>0.38903399999999999</v>
      </c>
      <c r="E44" s="446">
        <f>+D44-C44</f>
        <v>-2.9150000000000009E-2</v>
      </c>
      <c r="F44" s="437">
        <f>IF(C44=0,0,E44/C44)</f>
        <v>-6.9706158054827563E-2</v>
      </c>
    </row>
    <row r="45" spans="1:6" ht="15" customHeight="1" x14ac:dyDescent="0.25">
      <c r="A45" s="433"/>
      <c r="B45" s="442" t="s">
        <v>1171</v>
      </c>
      <c r="C45" s="445">
        <f>+C41*C44</f>
        <v>863605.16028800001</v>
      </c>
      <c r="D45" s="445">
        <f>+D41*D44</f>
        <v>673773.82010999997</v>
      </c>
      <c r="E45" s="445">
        <f>+D45-C45</f>
        <v>-189831.34017800004</v>
      </c>
      <c r="F45" s="441">
        <f>IF(C45=0,0,E45/C45)</f>
        <v>-0.21981265155327928</v>
      </c>
    </row>
    <row r="46" spans="1:6" ht="15" customHeight="1" x14ac:dyDescent="0.25">
      <c r="A46" s="433"/>
      <c r="B46" s="442" t="s">
        <v>1172</v>
      </c>
      <c r="C46" s="445">
        <f>IF(C39=0,0,C45/C39)</f>
        <v>3151.8436506861312</v>
      </c>
      <c r="D46" s="445">
        <f>IF(D39=0,0,D45/D39)</f>
        <v>2716.829919798387</v>
      </c>
      <c r="E46" s="445">
        <f>+D46-C46</f>
        <v>-435.01373088774426</v>
      </c>
      <c r="F46" s="441">
        <f>IF(C46=0,0,E46/C46)</f>
        <v>-0.13801881663547785</v>
      </c>
    </row>
    <row r="47" spans="1:6" ht="15" customHeight="1" x14ac:dyDescent="0.25">
      <c r="A47" s="433"/>
      <c r="B47" s="442"/>
      <c r="C47" s="447"/>
      <c r="D47" s="447"/>
      <c r="E47" s="447"/>
      <c r="F47" s="441"/>
    </row>
    <row r="48" spans="1:6" x14ac:dyDescent="0.2">
      <c r="A48" s="438" t="s">
        <v>1173</v>
      </c>
      <c r="B48" s="439" t="s">
        <v>1190</v>
      </c>
      <c r="C48" s="443">
        <v>1465905</v>
      </c>
      <c r="D48" s="443">
        <v>1134048</v>
      </c>
      <c r="E48" s="443">
        <f>+D48-C48</f>
        <v>-331857</v>
      </c>
      <c r="F48" s="437">
        <f>IF(C48=0,0,E48/C48)</f>
        <v>-0.22638370153591125</v>
      </c>
    </row>
    <row r="49" spans="1:7" ht="30" x14ac:dyDescent="0.2">
      <c r="A49" s="438" t="s">
        <v>1175</v>
      </c>
      <c r="B49" s="439" t="s">
        <v>1191</v>
      </c>
      <c r="C49" s="448">
        <v>63077</v>
      </c>
      <c r="D49" s="448">
        <v>71467</v>
      </c>
      <c r="E49" s="448">
        <f>+D49-C49</f>
        <v>8390</v>
      </c>
      <c r="F49" s="437">
        <f>IF(C49=0,0,E49/C49)</f>
        <v>0.13301203291215499</v>
      </c>
    </row>
    <row r="50" spans="1:7" ht="30" x14ac:dyDescent="0.2">
      <c r="A50" s="438" t="s">
        <v>1177</v>
      </c>
      <c r="B50" s="439" t="s">
        <v>1192</v>
      </c>
      <c r="C50" s="448">
        <v>536150</v>
      </c>
      <c r="D50" s="448">
        <v>526400</v>
      </c>
      <c r="E50" s="448">
        <f>+D50-C50</f>
        <v>-9750</v>
      </c>
      <c r="F50" s="437">
        <f>IF(C50=0,0,E50/C50)</f>
        <v>-1.8185209363051385E-2</v>
      </c>
    </row>
    <row r="51" spans="1:7" ht="15" customHeight="1" x14ac:dyDescent="0.25">
      <c r="A51" s="433"/>
      <c r="B51" s="442" t="s">
        <v>1189</v>
      </c>
      <c r="C51" s="445">
        <f>+C48+C49+C50</f>
        <v>2065132</v>
      </c>
      <c r="D51" s="445">
        <f>+D48+D49+D50</f>
        <v>1731915</v>
      </c>
      <c r="E51" s="445">
        <f>+E48+E49+E50</f>
        <v>-333217</v>
      </c>
      <c r="F51" s="441">
        <f>IF(C51=0,0,E51/C51)</f>
        <v>-0.16135385050447137</v>
      </c>
    </row>
    <row r="52" spans="1:7" ht="15" customHeight="1" x14ac:dyDescent="0.25">
      <c r="A52" s="434"/>
      <c r="B52" s="442"/>
      <c r="C52" s="449"/>
      <c r="D52" s="449"/>
      <c r="E52" s="449"/>
      <c r="F52" s="437"/>
    </row>
    <row r="53" spans="1:7" x14ac:dyDescent="0.2">
      <c r="A53" s="438" t="s">
        <v>1179</v>
      </c>
      <c r="B53" s="439" t="s">
        <v>1193</v>
      </c>
      <c r="C53" s="448">
        <v>278</v>
      </c>
      <c r="D53" s="448">
        <v>333</v>
      </c>
      <c r="E53" s="448">
        <f>+D53-C53</f>
        <v>55</v>
      </c>
      <c r="F53" s="437">
        <f>IF(C53=0,0,E53/C53)</f>
        <v>0.19784172661870503</v>
      </c>
    </row>
    <row r="54" spans="1:7" x14ac:dyDescent="0.2">
      <c r="A54" s="438" t="s">
        <v>1181</v>
      </c>
      <c r="B54" s="439" t="s">
        <v>1194</v>
      </c>
      <c r="C54" s="448">
        <v>42</v>
      </c>
      <c r="D54" s="448">
        <v>60</v>
      </c>
      <c r="E54" s="448">
        <f>+D54-C54</f>
        <v>18</v>
      </c>
      <c r="F54" s="437">
        <f>IF(C54=0,0,E54/C54)</f>
        <v>0.42857142857142855</v>
      </c>
    </row>
    <row r="55" spans="1:7" x14ac:dyDescent="0.2">
      <c r="A55" s="438" t="s">
        <v>1183</v>
      </c>
      <c r="B55" s="439" t="s">
        <v>1195</v>
      </c>
      <c r="C55" s="448">
        <v>52</v>
      </c>
      <c r="D55" s="448">
        <v>54</v>
      </c>
      <c r="E55" s="448">
        <f>+D55-C55</f>
        <v>2</v>
      </c>
      <c r="F55" s="437">
        <f>IF(C55=0,0,E55/C55)</f>
        <v>3.8461538461538464E-2</v>
      </c>
    </row>
    <row r="56" spans="1:7" ht="30" x14ac:dyDescent="0.2">
      <c r="A56" s="438" t="s">
        <v>1185</v>
      </c>
      <c r="B56" s="439" t="s">
        <v>1196</v>
      </c>
      <c r="C56" s="448">
        <v>319</v>
      </c>
      <c r="D56" s="448">
        <v>275</v>
      </c>
      <c r="E56" s="448">
        <f>+D56-C56</f>
        <v>-44</v>
      </c>
      <c r="F56" s="437">
        <f>IF(C56=0,0,E56/C56)</f>
        <v>-0.13793103448275862</v>
      </c>
    </row>
    <row r="57" spans="1:7" ht="15" customHeight="1" x14ac:dyDescent="0.25">
      <c r="A57" s="452"/>
      <c r="B57" s="2"/>
      <c r="C57" s="2"/>
      <c r="D57" s="2"/>
      <c r="E57" s="2"/>
      <c r="F57" s="453"/>
    </row>
    <row r="58" spans="1:7" ht="15" customHeight="1" x14ac:dyDescent="0.25">
      <c r="A58" s="450" t="s">
        <v>1197</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7" orientation="portrait" horizontalDpi="1200" verticalDpi="1200"/>
  <headerFooter>
    <oddHeader>&amp;LOFFICE OF HEALTH CARE ACCESS&amp;CANNUAL REPORTING&amp;RHARTFORD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303</v>
      </c>
      <c r="B4" s="475"/>
      <c r="C4" s="475"/>
      <c r="D4" s="475"/>
    </row>
    <row r="5" spans="1:8" s="30" customFormat="1" ht="15.75" customHeight="1" x14ac:dyDescent="0.25">
      <c r="A5" s="475" t="s">
        <v>304</v>
      </c>
      <c r="B5" s="475"/>
      <c r="C5" s="475"/>
      <c r="D5" s="475"/>
    </row>
    <row r="6" spans="1:8" s="30" customFormat="1" ht="16.5" customHeight="1" thickBot="1" x14ac:dyDescent="0.3">
      <c r="A6" s="32"/>
      <c r="B6" s="472"/>
      <c r="C6" s="472"/>
    </row>
    <row r="7" spans="1:8" ht="15.75" customHeight="1" x14ac:dyDescent="0.25">
      <c r="A7" s="33" t="s">
        <v>305</v>
      </c>
      <c r="B7" s="34" t="s">
        <v>306</v>
      </c>
      <c r="C7" s="35" t="s">
        <v>307</v>
      </c>
      <c r="D7" s="36" t="s">
        <v>308</v>
      </c>
      <c r="E7" s="37"/>
      <c r="F7" s="37"/>
      <c r="G7" s="37"/>
      <c r="H7" s="38"/>
    </row>
    <row r="8" spans="1:8" ht="15.75" customHeight="1" x14ac:dyDescent="0.25">
      <c r="A8" s="40"/>
      <c r="B8" s="41"/>
      <c r="C8" s="42" t="s">
        <v>309</v>
      </c>
      <c r="D8" s="43" t="s">
        <v>310</v>
      </c>
    </row>
    <row r="9" spans="1:8" ht="16.5" customHeight="1" thickBot="1" x14ac:dyDescent="0.3">
      <c r="A9" s="44" t="s">
        <v>5</v>
      </c>
      <c r="B9" s="45" t="s">
        <v>311</v>
      </c>
      <c r="C9" s="46" t="s">
        <v>312</v>
      </c>
      <c r="D9" s="47" t="s">
        <v>313</v>
      </c>
    </row>
    <row r="10" spans="1:8" ht="15.75" customHeight="1" x14ac:dyDescent="0.25">
      <c r="A10" s="48"/>
      <c r="B10" s="49"/>
      <c r="C10" s="49"/>
      <c r="D10" s="50"/>
    </row>
    <row r="11" spans="1:8" ht="15.75" x14ac:dyDescent="0.25">
      <c r="A11" s="51" t="s">
        <v>314</v>
      </c>
      <c r="B11" s="52" t="s">
        <v>0</v>
      </c>
      <c r="C11" s="53"/>
      <c r="D11" s="54"/>
    </row>
    <row r="12" spans="1:8" x14ac:dyDescent="0.2">
      <c r="A12" s="55">
        <v>1</v>
      </c>
      <c r="B12" s="38"/>
      <c r="C12" s="56" t="s">
        <v>315</v>
      </c>
      <c r="D12" s="57">
        <v>203788091</v>
      </c>
    </row>
    <row r="13" spans="1:8" x14ac:dyDescent="0.2">
      <c r="A13" s="55">
        <v>2</v>
      </c>
      <c r="B13" s="38"/>
      <c r="C13" s="56" t="s">
        <v>316</v>
      </c>
      <c r="D13" s="57">
        <v>135003681</v>
      </c>
    </row>
    <row r="14" spans="1:8" x14ac:dyDescent="0.2">
      <c r="A14" s="55">
        <v>3</v>
      </c>
      <c r="B14" s="38"/>
      <c r="C14" s="56" t="s">
        <v>317</v>
      </c>
      <c r="D14" s="57">
        <v>0</v>
      </c>
    </row>
    <row r="15" spans="1:8" x14ac:dyDescent="0.2">
      <c r="A15" s="55">
        <v>4</v>
      </c>
      <c r="B15" s="38"/>
      <c r="C15" s="56" t="s">
        <v>318</v>
      </c>
      <c r="D15" s="57">
        <v>188600894</v>
      </c>
    </row>
    <row r="16" spans="1:8" ht="15.75" thickBot="1" x14ac:dyDescent="0.25">
      <c r="A16" s="55">
        <v>5</v>
      </c>
      <c r="B16" s="38"/>
      <c r="C16" s="56" t="s">
        <v>319</v>
      </c>
      <c r="D16" s="57">
        <v>0</v>
      </c>
    </row>
    <row r="17" spans="1:4" ht="16.5" customHeight="1" thickBot="1" x14ac:dyDescent="0.25">
      <c r="A17" s="58"/>
      <c r="B17" s="59"/>
      <c r="C17" s="60" t="s">
        <v>320</v>
      </c>
      <c r="D17" s="61">
        <f>+D16+D15+D14+D13+D12</f>
        <v>527392666</v>
      </c>
    </row>
    <row r="18" spans="1:4" ht="16.5" customHeight="1" x14ac:dyDescent="0.25">
      <c r="A18" s="62"/>
      <c r="B18" s="63"/>
      <c r="C18" s="64"/>
      <c r="D18" s="65"/>
    </row>
    <row r="19" spans="1:4" ht="15.75" x14ac:dyDescent="0.25">
      <c r="A19" s="51" t="s">
        <v>321</v>
      </c>
      <c r="B19" s="52" t="s">
        <v>10</v>
      </c>
      <c r="C19" s="53"/>
      <c r="D19" s="54"/>
    </row>
    <row r="20" spans="1:4" x14ac:dyDescent="0.2">
      <c r="A20" s="55">
        <v>1</v>
      </c>
      <c r="B20" s="38"/>
      <c r="C20" s="56" t="s">
        <v>315</v>
      </c>
      <c r="D20" s="57">
        <v>577440115</v>
      </c>
    </row>
    <row r="21" spans="1:4" x14ac:dyDescent="0.2">
      <c r="A21" s="55">
        <v>2</v>
      </c>
      <c r="B21" s="38"/>
      <c r="C21" s="56" t="s">
        <v>316</v>
      </c>
      <c r="D21" s="57">
        <v>20916000</v>
      </c>
    </row>
    <row r="22" spans="1:4" x14ac:dyDescent="0.2">
      <c r="A22" s="55">
        <v>3</v>
      </c>
      <c r="B22" s="38"/>
      <c r="C22" s="56" t="s">
        <v>317</v>
      </c>
      <c r="D22" s="57">
        <v>0</v>
      </c>
    </row>
    <row r="23" spans="1:4" x14ac:dyDescent="0.2">
      <c r="A23" s="55">
        <v>4</v>
      </c>
      <c r="B23" s="38"/>
      <c r="C23" s="56" t="s">
        <v>318</v>
      </c>
      <c r="D23" s="57">
        <v>29440000</v>
      </c>
    </row>
    <row r="24" spans="1:4" ht="15.75" thickBot="1" x14ac:dyDescent="0.25">
      <c r="A24" s="55">
        <v>5</v>
      </c>
      <c r="B24" s="38"/>
      <c r="C24" s="56" t="s">
        <v>319</v>
      </c>
      <c r="D24" s="57">
        <v>-563909000</v>
      </c>
    </row>
    <row r="25" spans="1:4" ht="16.5" customHeight="1" thickBot="1" x14ac:dyDescent="0.25">
      <c r="A25" s="58"/>
      <c r="B25" s="59"/>
      <c r="C25" s="60" t="s">
        <v>320</v>
      </c>
      <c r="D25" s="61">
        <f>+D24+D23+D22+D21+D20</f>
        <v>63887115</v>
      </c>
    </row>
    <row r="26" spans="1:4" ht="16.5" customHeight="1" x14ac:dyDescent="0.25">
      <c r="A26" s="62"/>
      <c r="B26" s="63"/>
      <c r="C26" s="64"/>
      <c r="D26" s="65"/>
    </row>
    <row r="27" spans="1:4" ht="15.75" x14ac:dyDescent="0.25">
      <c r="A27" s="51" t="s">
        <v>322</v>
      </c>
      <c r="B27" s="52" t="s">
        <v>39</v>
      </c>
      <c r="C27" s="53"/>
      <c r="D27" s="54"/>
    </row>
    <row r="28" spans="1:4" x14ac:dyDescent="0.2">
      <c r="A28" s="55">
        <v>1</v>
      </c>
      <c r="B28" s="38"/>
      <c r="C28" s="56" t="s">
        <v>315</v>
      </c>
      <c r="D28" s="57">
        <v>0</v>
      </c>
    </row>
    <row r="29" spans="1:4" x14ac:dyDescent="0.2">
      <c r="A29" s="55">
        <v>2</v>
      </c>
      <c r="B29" s="38"/>
      <c r="C29" s="56" t="s">
        <v>316</v>
      </c>
      <c r="D29" s="57">
        <v>0</v>
      </c>
    </row>
    <row r="30" spans="1:4" x14ac:dyDescent="0.2">
      <c r="A30" s="55">
        <v>3</v>
      </c>
      <c r="B30" s="38"/>
      <c r="C30" s="56" t="s">
        <v>317</v>
      </c>
      <c r="D30" s="57">
        <v>0</v>
      </c>
    </row>
    <row r="31" spans="1:4" x14ac:dyDescent="0.2">
      <c r="A31" s="55">
        <v>4</v>
      </c>
      <c r="B31" s="38"/>
      <c r="C31" s="56" t="s">
        <v>318</v>
      </c>
      <c r="D31" s="57">
        <v>0</v>
      </c>
    </row>
    <row r="32" spans="1:4" ht="15.75" thickBot="1" x14ac:dyDescent="0.25">
      <c r="A32" s="55">
        <v>5</v>
      </c>
      <c r="B32" s="38"/>
      <c r="C32" s="56" t="s">
        <v>319</v>
      </c>
      <c r="D32" s="57">
        <v>0</v>
      </c>
    </row>
    <row r="33" spans="1:4" ht="16.5" customHeight="1" thickBot="1" x14ac:dyDescent="0.25">
      <c r="A33" s="58"/>
      <c r="B33" s="59"/>
      <c r="C33" s="60" t="s">
        <v>320</v>
      </c>
      <c r="D33" s="61">
        <f>+D32+D31+D30+D29+D28</f>
        <v>0</v>
      </c>
    </row>
    <row r="34" spans="1:4" ht="16.5" customHeight="1" x14ac:dyDescent="0.25">
      <c r="A34" s="62"/>
      <c r="B34" s="63"/>
      <c r="C34" s="64"/>
      <c r="D34" s="65"/>
    </row>
    <row r="35" spans="1:4" ht="31.5" x14ac:dyDescent="0.25">
      <c r="A35" s="51" t="s">
        <v>323</v>
      </c>
      <c r="B35" s="52" t="s">
        <v>47</v>
      </c>
      <c r="C35" s="53"/>
      <c r="D35" s="54"/>
    </row>
    <row r="36" spans="1:4" x14ac:dyDescent="0.2">
      <c r="A36" s="55">
        <v>1</v>
      </c>
      <c r="B36" s="38"/>
      <c r="C36" s="56" t="s">
        <v>315</v>
      </c>
      <c r="D36" s="57">
        <v>0</v>
      </c>
    </row>
    <row r="37" spans="1:4" x14ac:dyDescent="0.2">
      <c r="A37" s="55">
        <v>2</v>
      </c>
      <c r="B37" s="38"/>
      <c r="C37" s="56" t="s">
        <v>316</v>
      </c>
      <c r="D37" s="57">
        <v>0</v>
      </c>
    </row>
    <row r="38" spans="1:4" x14ac:dyDescent="0.2">
      <c r="A38" s="55">
        <v>3</v>
      </c>
      <c r="B38" s="38"/>
      <c r="C38" s="56" t="s">
        <v>317</v>
      </c>
      <c r="D38" s="57">
        <v>0</v>
      </c>
    </row>
    <row r="39" spans="1:4" x14ac:dyDescent="0.2">
      <c r="A39" s="55">
        <v>4</v>
      </c>
      <c r="B39" s="38"/>
      <c r="C39" s="56" t="s">
        <v>318</v>
      </c>
      <c r="D39" s="57">
        <v>0</v>
      </c>
    </row>
    <row r="40" spans="1:4" ht="15.75" thickBot="1" x14ac:dyDescent="0.25">
      <c r="A40" s="55">
        <v>5</v>
      </c>
      <c r="B40" s="38"/>
      <c r="C40" s="56" t="s">
        <v>319</v>
      </c>
      <c r="D40" s="57">
        <v>0</v>
      </c>
    </row>
    <row r="41" spans="1:4" ht="16.5" customHeight="1" thickBot="1" x14ac:dyDescent="0.25">
      <c r="A41" s="58"/>
      <c r="B41" s="59"/>
      <c r="C41" s="60" t="s">
        <v>320</v>
      </c>
      <c r="D41" s="61">
        <f>+D40+D39+D38+D37+D36</f>
        <v>0</v>
      </c>
    </row>
    <row r="42" spans="1:4" ht="16.5" customHeight="1" x14ac:dyDescent="0.25">
      <c r="A42" s="62"/>
      <c r="B42" s="63"/>
      <c r="C42" s="64"/>
      <c r="D42" s="65"/>
    </row>
    <row r="43" spans="1:4" ht="15.75" x14ac:dyDescent="0.25">
      <c r="A43" s="51" t="s">
        <v>324</v>
      </c>
      <c r="B43" s="52" t="s">
        <v>56</v>
      </c>
      <c r="C43" s="53"/>
      <c r="D43" s="54"/>
    </row>
    <row r="44" spans="1:4" x14ac:dyDescent="0.2">
      <c r="A44" s="55">
        <v>1</v>
      </c>
      <c r="B44" s="38"/>
      <c r="C44" s="56" t="s">
        <v>315</v>
      </c>
      <c r="D44" s="57">
        <v>0</v>
      </c>
    </row>
    <row r="45" spans="1:4" x14ac:dyDescent="0.2">
      <c r="A45" s="55">
        <v>2</v>
      </c>
      <c r="B45" s="38"/>
      <c r="C45" s="56" t="s">
        <v>316</v>
      </c>
      <c r="D45" s="57">
        <v>0</v>
      </c>
    </row>
    <row r="46" spans="1:4" x14ac:dyDescent="0.2">
      <c r="A46" s="55">
        <v>3</v>
      </c>
      <c r="B46" s="38"/>
      <c r="C46" s="56" t="s">
        <v>317</v>
      </c>
      <c r="D46" s="57">
        <v>0</v>
      </c>
    </row>
    <row r="47" spans="1:4" x14ac:dyDescent="0.2">
      <c r="A47" s="55">
        <v>4</v>
      </c>
      <c r="B47" s="38"/>
      <c r="C47" s="56" t="s">
        <v>318</v>
      </c>
      <c r="D47" s="57">
        <v>0</v>
      </c>
    </row>
    <row r="48" spans="1:4" ht="15.75" thickBot="1" x14ac:dyDescent="0.25">
      <c r="A48" s="55">
        <v>5</v>
      </c>
      <c r="B48" s="38"/>
      <c r="C48" s="56" t="s">
        <v>319</v>
      </c>
      <c r="D48" s="57">
        <v>0</v>
      </c>
    </row>
    <row r="49" spans="1:4" ht="16.5" customHeight="1" thickBot="1" x14ac:dyDescent="0.25">
      <c r="A49" s="58"/>
      <c r="B49" s="59"/>
      <c r="C49" s="60" t="s">
        <v>320</v>
      </c>
      <c r="D49" s="61">
        <f>+D48+D47+D46+D45+D44</f>
        <v>0</v>
      </c>
    </row>
    <row r="50" spans="1:4" ht="16.5" customHeight="1" x14ac:dyDescent="0.25">
      <c r="A50" s="62"/>
      <c r="B50" s="63"/>
      <c r="C50" s="64"/>
      <c r="D50" s="65"/>
    </row>
    <row r="51" spans="1:4" ht="15.75" x14ac:dyDescent="0.25">
      <c r="A51" s="51" t="s">
        <v>325</v>
      </c>
      <c r="B51" s="52" t="s">
        <v>64</v>
      </c>
      <c r="C51" s="53"/>
      <c r="D51" s="54"/>
    </row>
    <row r="52" spans="1:4" x14ac:dyDescent="0.2">
      <c r="A52" s="55">
        <v>1</v>
      </c>
      <c r="B52" s="38"/>
      <c r="C52" s="56" t="s">
        <v>315</v>
      </c>
      <c r="D52" s="57">
        <v>0</v>
      </c>
    </row>
    <row r="53" spans="1:4" x14ac:dyDescent="0.2">
      <c r="A53" s="55">
        <v>2</v>
      </c>
      <c r="B53" s="38"/>
      <c r="C53" s="56" t="s">
        <v>316</v>
      </c>
      <c r="D53" s="57">
        <v>0</v>
      </c>
    </row>
    <row r="54" spans="1:4" x14ac:dyDescent="0.2">
      <c r="A54" s="55">
        <v>3</v>
      </c>
      <c r="B54" s="38"/>
      <c r="C54" s="56" t="s">
        <v>317</v>
      </c>
      <c r="D54" s="57">
        <v>0</v>
      </c>
    </row>
    <row r="55" spans="1:4" x14ac:dyDescent="0.2">
      <c r="A55" s="55">
        <v>4</v>
      </c>
      <c r="B55" s="38"/>
      <c r="C55" s="56" t="s">
        <v>318</v>
      </c>
      <c r="D55" s="57">
        <v>0</v>
      </c>
    </row>
    <row r="56" spans="1:4" ht="15.75" thickBot="1" x14ac:dyDescent="0.25">
      <c r="A56" s="55">
        <v>5</v>
      </c>
      <c r="B56" s="38"/>
      <c r="C56" s="56" t="s">
        <v>319</v>
      </c>
      <c r="D56" s="57">
        <v>0</v>
      </c>
    </row>
    <row r="57" spans="1:4" ht="16.5" customHeight="1" thickBot="1" x14ac:dyDescent="0.25">
      <c r="A57" s="58"/>
      <c r="B57" s="59"/>
      <c r="C57" s="60" t="s">
        <v>320</v>
      </c>
      <c r="D57" s="61">
        <f>+D56+D55+D54+D53+D52</f>
        <v>0</v>
      </c>
    </row>
    <row r="58" spans="1:4" ht="16.5" customHeight="1" x14ac:dyDescent="0.25">
      <c r="A58" s="62"/>
      <c r="B58" s="63"/>
      <c r="C58" s="64"/>
      <c r="D58" s="65"/>
    </row>
    <row r="59" spans="1:4" ht="15.75" x14ac:dyDescent="0.25">
      <c r="A59" s="51" t="s">
        <v>326</v>
      </c>
      <c r="B59" s="52" t="s">
        <v>74</v>
      </c>
      <c r="C59" s="53"/>
      <c r="D59" s="54"/>
    </row>
    <row r="60" spans="1:4" x14ac:dyDescent="0.2">
      <c r="A60" s="55">
        <v>1</v>
      </c>
      <c r="B60" s="38"/>
      <c r="C60" s="56" t="s">
        <v>315</v>
      </c>
      <c r="D60" s="57">
        <v>16566021</v>
      </c>
    </row>
    <row r="61" spans="1:4" x14ac:dyDescent="0.2">
      <c r="A61" s="55">
        <v>2</v>
      </c>
      <c r="B61" s="38"/>
      <c r="C61" s="56" t="s">
        <v>316</v>
      </c>
      <c r="D61" s="57">
        <v>0</v>
      </c>
    </row>
    <row r="62" spans="1:4" x14ac:dyDescent="0.2">
      <c r="A62" s="55">
        <v>3</v>
      </c>
      <c r="B62" s="38"/>
      <c r="C62" s="56" t="s">
        <v>317</v>
      </c>
      <c r="D62" s="57">
        <v>0</v>
      </c>
    </row>
    <row r="63" spans="1:4" x14ac:dyDescent="0.2">
      <c r="A63" s="55">
        <v>4</v>
      </c>
      <c r="B63" s="38"/>
      <c r="C63" s="56" t="s">
        <v>318</v>
      </c>
      <c r="D63" s="57">
        <v>0</v>
      </c>
    </row>
    <row r="64" spans="1:4" ht="15.75" thickBot="1" x14ac:dyDescent="0.25">
      <c r="A64" s="55">
        <v>5</v>
      </c>
      <c r="B64" s="38"/>
      <c r="C64" s="56" t="s">
        <v>319</v>
      </c>
      <c r="D64" s="57">
        <v>0</v>
      </c>
    </row>
    <row r="65" spans="1:4" ht="16.5" customHeight="1" thickBot="1" x14ac:dyDescent="0.25">
      <c r="A65" s="58"/>
      <c r="B65" s="59"/>
      <c r="C65" s="60" t="s">
        <v>320</v>
      </c>
      <c r="D65" s="61">
        <f>+D64+D63+D62+D61+D60</f>
        <v>16566021</v>
      </c>
    </row>
    <row r="66" spans="1:4" ht="16.5" customHeight="1" x14ac:dyDescent="0.25">
      <c r="A66" s="62"/>
      <c r="B66" s="63"/>
      <c r="C66" s="64"/>
      <c r="D66" s="65"/>
    </row>
    <row r="67" spans="1:4" ht="15.75" x14ac:dyDescent="0.25">
      <c r="A67" s="51" t="s">
        <v>327</v>
      </c>
      <c r="B67" s="52" t="s">
        <v>82</v>
      </c>
      <c r="C67" s="53"/>
      <c r="D67" s="54"/>
    </row>
    <row r="68" spans="1:4" x14ac:dyDescent="0.2">
      <c r="A68" s="55">
        <v>1</v>
      </c>
      <c r="B68" s="38"/>
      <c r="C68" s="56" t="s">
        <v>315</v>
      </c>
      <c r="D68" s="57">
        <v>0</v>
      </c>
    </row>
    <row r="69" spans="1:4" x14ac:dyDescent="0.2">
      <c r="A69" s="55">
        <v>2</v>
      </c>
      <c r="B69" s="38"/>
      <c r="C69" s="56" t="s">
        <v>316</v>
      </c>
      <c r="D69" s="57">
        <v>0</v>
      </c>
    </row>
    <row r="70" spans="1:4" x14ac:dyDescent="0.2">
      <c r="A70" s="55">
        <v>3</v>
      </c>
      <c r="B70" s="38"/>
      <c r="C70" s="56" t="s">
        <v>317</v>
      </c>
      <c r="D70" s="57">
        <v>0</v>
      </c>
    </row>
    <row r="71" spans="1:4" x14ac:dyDescent="0.2">
      <c r="A71" s="55">
        <v>4</v>
      </c>
      <c r="B71" s="38"/>
      <c r="C71" s="56" t="s">
        <v>318</v>
      </c>
      <c r="D71" s="57">
        <v>0</v>
      </c>
    </row>
    <row r="72" spans="1:4" ht="15.75" thickBot="1" x14ac:dyDescent="0.25">
      <c r="A72" s="55">
        <v>5</v>
      </c>
      <c r="B72" s="38"/>
      <c r="C72" s="56" t="s">
        <v>319</v>
      </c>
      <c r="D72" s="57">
        <v>0</v>
      </c>
    </row>
    <row r="73" spans="1:4" ht="16.5" customHeight="1" thickBot="1" x14ac:dyDescent="0.25">
      <c r="A73" s="58"/>
      <c r="B73" s="59"/>
      <c r="C73" s="60" t="s">
        <v>320</v>
      </c>
      <c r="D73" s="61">
        <f>+D72+D71+D70+D69+D68</f>
        <v>0</v>
      </c>
    </row>
    <row r="74" spans="1:4" ht="16.5" customHeight="1" x14ac:dyDescent="0.25">
      <c r="A74" s="62"/>
      <c r="B74" s="63"/>
      <c r="C74" s="64"/>
      <c r="D74" s="65"/>
    </row>
    <row r="75" spans="1:4" ht="15.75" x14ac:dyDescent="0.25">
      <c r="A75" s="51" t="s">
        <v>328</v>
      </c>
      <c r="B75" s="52" t="s">
        <v>88</v>
      </c>
      <c r="C75" s="53"/>
      <c r="D75" s="54"/>
    </row>
    <row r="76" spans="1:4" x14ac:dyDescent="0.2">
      <c r="A76" s="55">
        <v>1</v>
      </c>
      <c r="B76" s="38"/>
      <c r="C76" s="56" t="s">
        <v>315</v>
      </c>
      <c r="D76" s="57">
        <v>0</v>
      </c>
    </row>
    <row r="77" spans="1:4" x14ac:dyDescent="0.2">
      <c r="A77" s="55">
        <v>2</v>
      </c>
      <c r="B77" s="38"/>
      <c r="C77" s="56" t="s">
        <v>316</v>
      </c>
      <c r="D77" s="57">
        <v>0</v>
      </c>
    </row>
    <row r="78" spans="1:4" x14ac:dyDescent="0.2">
      <c r="A78" s="55">
        <v>3</v>
      </c>
      <c r="B78" s="38"/>
      <c r="C78" s="56" t="s">
        <v>317</v>
      </c>
      <c r="D78" s="57">
        <v>0</v>
      </c>
    </row>
    <row r="79" spans="1:4" x14ac:dyDescent="0.2">
      <c r="A79" s="55">
        <v>4</v>
      </c>
      <c r="B79" s="38"/>
      <c r="C79" s="56" t="s">
        <v>318</v>
      </c>
      <c r="D79" s="57">
        <v>0</v>
      </c>
    </row>
    <row r="80" spans="1:4" ht="15.75" thickBot="1" x14ac:dyDescent="0.25">
      <c r="A80" s="55">
        <v>5</v>
      </c>
      <c r="B80" s="38"/>
      <c r="C80" s="56" t="s">
        <v>319</v>
      </c>
      <c r="D80" s="57">
        <v>0</v>
      </c>
    </row>
    <row r="81" spans="1:4" ht="16.5" customHeight="1" thickBot="1" x14ac:dyDescent="0.25">
      <c r="A81" s="58"/>
      <c r="B81" s="59"/>
      <c r="C81" s="60" t="s">
        <v>320</v>
      </c>
      <c r="D81" s="61">
        <f>+D80+D79+D78+D77+D76</f>
        <v>0</v>
      </c>
    </row>
    <row r="82" spans="1:4" ht="16.5" customHeight="1" x14ac:dyDescent="0.25">
      <c r="A82" s="62"/>
      <c r="B82" s="63"/>
      <c r="C82" s="64"/>
      <c r="D82" s="65"/>
    </row>
    <row r="83" spans="1:4" ht="15.75" x14ac:dyDescent="0.25">
      <c r="A83" s="51" t="s">
        <v>329</v>
      </c>
      <c r="B83" s="52" t="s">
        <v>98</v>
      </c>
      <c r="C83" s="53"/>
      <c r="D83" s="54"/>
    </row>
    <row r="84" spans="1:4" x14ac:dyDescent="0.2">
      <c r="A84" s="55">
        <v>1</v>
      </c>
      <c r="B84" s="38"/>
      <c r="C84" s="56" t="s">
        <v>315</v>
      </c>
      <c r="D84" s="57">
        <v>13875402</v>
      </c>
    </row>
    <row r="85" spans="1:4" x14ac:dyDescent="0.2">
      <c r="A85" s="55">
        <v>2</v>
      </c>
      <c r="B85" s="38"/>
      <c r="C85" s="56" t="s">
        <v>316</v>
      </c>
      <c r="D85" s="57">
        <v>0</v>
      </c>
    </row>
    <row r="86" spans="1:4" x14ac:dyDescent="0.2">
      <c r="A86" s="55">
        <v>3</v>
      </c>
      <c r="B86" s="38"/>
      <c r="C86" s="56" t="s">
        <v>317</v>
      </c>
      <c r="D86" s="57">
        <v>0</v>
      </c>
    </row>
    <row r="87" spans="1:4" x14ac:dyDescent="0.2">
      <c r="A87" s="55">
        <v>4</v>
      </c>
      <c r="B87" s="38"/>
      <c r="C87" s="56" t="s">
        <v>318</v>
      </c>
      <c r="D87" s="57">
        <v>0</v>
      </c>
    </row>
    <row r="88" spans="1:4" ht="15.75" thickBot="1" x14ac:dyDescent="0.25">
      <c r="A88" s="55">
        <v>5</v>
      </c>
      <c r="B88" s="38"/>
      <c r="C88" s="56" t="s">
        <v>319</v>
      </c>
      <c r="D88" s="57">
        <v>0</v>
      </c>
    </row>
    <row r="89" spans="1:4" ht="16.5" customHeight="1" thickBot="1" x14ac:dyDescent="0.25">
      <c r="A89" s="58"/>
      <c r="B89" s="59"/>
      <c r="C89" s="60" t="s">
        <v>320</v>
      </c>
      <c r="D89" s="61">
        <f>+D88+D87+D86+D85+D84</f>
        <v>13875402</v>
      </c>
    </row>
    <row r="90" spans="1:4" ht="16.5" customHeight="1" x14ac:dyDescent="0.25">
      <c r="A90" s="62"/>
      <c r="B90" s="63"/>
      <c r="C90" s="64"/>
      <c r="D90" s="65"/>
    </row>
    <row r="91" spans="1:4" ht="15.75" x14ac:dyDescent="0.25">
      <c r="A91" s="51" t="s">
        <v>330</v>
      </c>
      <c r="B91" s="52" t="s">
        <v>103</v>
      </c>
      <c r="C91" s="53"/>
      <c r="D91" s="54"/>
    </row>
    <row r="92" spans="1:4" x14ac:dyDescent="0.2">
      <c r="A92" s="55">
        <v>1</v>
      </c>
      <c r="B92" s="38"/>
      <c r="C92" s="56" t="s">
        <v>315</v>
      </c>
      <c r="D92" s="57">
        <v>0</v>
      </c>
    </row>
    <row r="93" spans="1:4" x14ac:dyDescent="0.2">
      <c r="A93" s="55">
        <v>2</v>
      </c>
      <c r="B93" s="38"/>
      <c r="C93" s="56" t="s">
        <v>316</v>
      </c>
      <c r="D93" s="57">
        <v>0</v>
      </c>
    </row>
    <row r="94" spans="1:4" x14ac:dyDescent="0.2">
      <c r="A94" s="55">
        <v>3</v>
      </c>
      <c r="B94" s="38"/>
      <c r="C94" s="56" t="s">
        <v>317</v>
      </c>
      <c r="D94" s="57">
        <v>0</v>
      </c>
    </row>
    <row r="95" spans="1:4" x14ac:dyDescent="0.2">
      <c r="A95" s="55">
        <v>4</v>
      </c>
      <c r="B95" s="38"/>
      <c r="C95" s="56" t="s">
        <v>318</v>
      </c>
      <c r="D95" s="57">
        <v>0</v>
      </c>
    </row>
    <row r="96" spans="1:4" ht="15.75" thickBot="1" x14ac:dyDescent="0.25">
      <c r="A96" s="55">
        <v>5</v>
      </c>
      <c r="B96" s="38"/>
      <c r="C96" s="56" t="s">
        <v>319</v>
      </c>
      <c r="D96" s="57">
        <v>0</v>
      </c>
    </row>
    <row r="97" spans="1:4" ht="16.5" customHeight="1" thickBot="1" x14ac:dyDescent="0.25">
      <c r="A97" s="58"/>
      <c r="B97" s="59"/>
      <c r="C97" s="60" t="s">
        <v>320</v>
      </c>
      <c r="D97" s="61">
        <f>+D96+D95+D94+D93+D92</f>
        <v>0</v>
      </c>
    </row>
    <row r="98" spans="1:4" ht="16.5" customHeight="1" x14ac:dyDescent="0.25">
      <c r="A98" s="62"/>
      <c r="B98" s="63"/>
      <c r="C98" s="64"/>
      <c r="D98" s="65"/>
    </row>
    <row r="99" spans="1:4" ht="31.5" x14ac:dyDescent="0.25">
      <c r="A99" s="51" t="s">
        <v>331</v>
      </c>
      <c r="B99" s="52" t="s">
        <v>108</v>
      </c>
      <c r="C99" s="53"/>
      <c r="D99" s="54"/>
    </row>
    <row r="100" spans="1:4" x14ac:dyDescent="0.2">
      <c r="A100" s="55">
        <v>1</v>
      </c>
      <c r="B100" s="38"/>
      <c r="C100" s="56" t="s">
        <v>315</v>
      </c>
      <c r="D100" s="57">
        <v>0</v>
      </c>
    </row>
    <row r="101" spans="1:4" x14ac:dyDescent="0.2">
      <c r="A101" s="55">
        <v>2</v>
      </c>
      <c r="B101" s="38"/>
      <c r="C101" s="56" t="s">
        <v>316</v>
      </c>
      <c r="D101" s="57">
        <v>0</v>
      </c>
    </row>
    <row r="102" spans="1:4" x14ac:dyDescent="0.2">
      <c r="A102" s="55">
        <v>3</v>
      </c>
      <c r="B102" s="38"/>
      <c r="C102" s="56" t="s">
        <v>317</v>
      </c>
      <c r="D102" s="57">
        <v>0</v>
      </c>
    </row>
    <row r="103" spans="1:4" x14ac:dyDescent="0.2">
      <c r="A103" s="55">
        <v>4</v>
      </c>
      <c r="B103" s="38"/>
      <c r="C103" s="56" t="s">
        <v>318</v>
      </c>
      <c r="D103" s="57">
        <v>0</v>
      </c>
    </row>
    <row r="104" spans="1:4" ht="15.75" thickBot="1" x14ac:dyDescent="0.25">
      <c r="A104" s="55">
        <v>5</v>
      </c>
      <c r="B104" s="38"/>
      <c r="C104" s="56" t="s">
        <v>319</v>
      </c>
      <c r="D104" s="57">
        <v>0</v>
      </c>
    </row>
    <row r="105" spans="1:4" ht="16.5" customHeight="1" thickBot="1" x14ac:dyDescent="0.25">
      <c r="A105" s="58"/>
      <c r="B105" s="59"/>
      <c r="C105" s="60" t="s">
        <v>320</v>
      </c>
      <c r="D105" s="61">
        <f>+D104+D103+D102+D101+D100</f>
        <v>0</v>
      </c>
    </row>
    <row r="106" spans="1:4" ht="16.5" customHeight="1" x14ac:dyDescent="0.25">
      <c r="A106" s="62"/>
      <c r="B106" s="63"/>
      <c r="C106" s="64"/>
      <c r="D106" s="65"/>
    </row>
    <row r="107" spans="1:4" ht="15.75" x14ac:dyDescent="0.25">
      <c r="A107" s="51" t="s">
        <v>332</v>
      </c>
      <c r="B107" s="52" t="s">
        <v>113</v>
      </c>
      <c r="C107" s="53"/>
      <c r="D107" s="54"/>
    </row>
    <row r="108" spans="1:4" x14ac:dyDescent="0.2">
      <c r="A108" s="55">
        <v>1</v>
      </c>
      <c r="B108" s="38"/>
      <c r="C108" s="56" t="s">
        <v>315</v>
      </c>
      <c r="D108" s="57">
        <v>28545014</v>
      </c>
    </row>
    <row r="109" spans="1:4" x14ac:dyDescent="0.2">
      <c r="A109" s="55">
        <v>2</v>
      </c>
      <c r="B109" s="38"/>
      <c r="C109" s="56" t="s">
        <v>316</v>
      </c>
      <c r="D109" s="57">
        <v>2133665</v>
      </c>
    </row>
    <row r="110" spans="1:4" x14ac:dyDescent="0.2">
      <c r="A110" s="55">
        <v>3</v>
      </c>
      <c r="B110" s="38"/>
      <c r="C110" s="56" t="s">
        <v>317</v>
      </c>
      <c r="D110" s="57">
        <v>0</v>
      </c>
    </row>
    <row r="111" spans="1:4" x14ac:dyDescent="0.2">
      <c r="A111" s="55">
        <v>4</v>
      </c>
      <c r="B111" s="38"/>
      <c r="C111" s="56" t="s">
        <v>318</v>
      </c>
      <c r="D111" s="57">
        <v>8527185</v>
      </c>
    </row>
    <row r="112" spans="1:4" ht="15.75" thickBot="1" x14ac:dyDescent="0.25">
      <c r="A112" s="55">
        <v>5</v>
      </c>
      <c r="B112" s="38"/>
      <c r="C112" s="56" t="s">
        <v>319</v>
      </c>
      <c r="D112" s="57">
        <v>0</v>
      </c>
    </row>
    <row r="113" spans="1:4" ht="16.5" customHeight="1" thickBot="1" x14ac:dyDescent="0.25">
      <c r="A113" s="58"/>
      <c r="B113" s="59"/>
      <c r="C113" s="60" t="s">
        <v>320</v>
      </c>
      <c r="D113" s="61">
        <f>+D112+D111+D110+D109+D108</f>
        <v>39205864</v>
      </c>
    </row>
    <row r="114" spans="1:4" ht="16.5" customHeight="1" x14ac:dyDescent="0.25">
      <c r="A114" s="62"/>
      <c r="B114" s="63"/>
      <c r="C114" s="64"/>
      <c r="D114" s="65"/>
    </row>
    <row r="115" spans="1:4" ht="15.75" x14ac:dyDescent="0.25">
      <c r="A115" s="51" t="s">
        <v>333</v>
      </c>
      <c r="B115" s="52" t="s">
        <v>120</v>
      </c>
      <c r="C115" s="53"/>
      <c r="D115" s="54"/>
    </row>
    <row r="116" spans="1:4" x14ac:dyDescent="0.2">
      <c r="A116" s="55">
        <v>1</v>
      </c>
      <c r="B116" s="38"/>
      <c r="C116" s="56" t="s">
        <v>315</v>
      </c>
      <c r="D116" s="57">
        <v>614717000</v>
      </c>
    </row>
    <row r="117" spans="1:4" x14ac:dyDescent="0.2">
      <c r="A117" s="55">
        <v>2</v>
      </c>
      <c r="B117" s="38"/>
      <c r="C117" s="56" t="s">
        <v>316</v>
      </c>
      <c r="D117" s="57">
        <v>268487000</v>
      </c>
    </row>
    <row r="118" spans="1:4" x14ac:dyDescent="0.2">
      <c r="A118" s="55">
        <v>3</v>
      </c>
      <c r="B118" s="38"/>
      <c r="C118" s="56" t="s">
        <v>317</v>
      </c>
      <c r="D118" s="57">
        <v>0</v>
      </c>
    </row>
    <row r="119" spans="1:4" x14ac:dyDescent="0.2">
      <c r="A119" s="55">
        <v>4</v>
      </c>
      <c r="B119" s="38"/>
      <c r="C119" s="56" t="s">
        <v>318</v>
      </c>
      <c r="D119" s="57">
        <v>0</v>
      </c>
    </row>
    <row r="120" spans="1:4" ht="15.75" thickBot="1" x14ac:dyDescent="0.25">
      <c r="A120" s="55">
        <v>5</v>
      </c>
      <c r="B120" s="38"/>
      <c r="C120" s="56" t="s">
        <v>319</v>
      </c>
      <c r="D120" s="57">
        <v>-883204000</v>
      </c>
    </row>
    <row r="121" spans="1:4" ht="16.5" customHeight="1" thickBot="1" x14ac:dyDescent="0.25">
      <c r="A121" s="58"/>
      <c r="B121" s="59"/>
      <c r="C121" s="60" t="s">
        <v>320</v>
      </c>
      <c r="D121" s="61">
        <f>+D120+D119+D118+D117+D116</f>
        <v>0</v>
      </c>
    </row>
    <row r="122" spans="1:4" ht="16.5" customHeight="1" x14ac:dyDescent="0.25">
      <c r="A122" s="62"/>
      <c r="B122" s="63"/>
      <c r="C122" s="64"/>
      <c r="D122" s="65"/>
    </row>
    <row r="123" spans="1:4" ht="31.5" x14ac:dyDescent="0.25">
      <c r="A123" s="51" t="s">
        <v>334</v>
      </c>
      <c r="B123" s="52" t="s">
        <v>125</v>
      </c>
      <c r="C123" s="53"/>
      <c r="D123" s="54"/>
    </row>
    <row r="124" spans="1:4" x14ac:dyDescent="0.2">
      <c r="A124" s="55">
        <v>1</v>
      </c>
      <c r="B124" s="38"/>
      <c r="C124" s="56" t="s">
        <v>315</v>
      </c>
      <c r="D124" s="57">
        <v>7028396</v>
      </c>
    </row>
    <row r="125" spans="1:4" x14ac:dyDescent="0.2">
      <c r="A125" s="55">
        <v>2</v>
      </c>
      <c r="B125" s="38"/>
      <c r="C125" s="56" t="s">
        <v>316</v>
      </c>
      <c r="D125" s="57">
        <v>0</v>
      </c>
    </row>
    <row r="126" spans="1:4" x14ac:dyDescent="0.2">
      <c r="A126" s="55">
        <v>3</v>
      </c>
      <c r="B126" s="38"/>
      <c r="C126" s="56" t="s">
        <v>317</v>
      </c>
      <c r="D126" s="57">
        <v>0</v>
      </c>
    </row>
    <row r="127" spans="1:4" x14ac:dyDescent="0.2">
      <c r="A127" s="55">
        <v>4</v>
      </c>
      <c r="B127" s="38"/>
      <c r="C127" s="56" t="s">
        <v>318</v>
      </c>
      <c r="D127" s="57">
        <v>0</v>
      </c>
    </row>
    <row r="128" spans="1:4" ht="15.75" thickBot="1" x14ac:dyDescent="0.25">
      <c r="A128" s="55">
        <v>5</v>
      </c>
      <c r="B128" s="38"/>
      <c r="C128" s="56" t="s">
        <v>319</v>
      </c>
      <c r="D128" s="57">
        <v>0</v>
      </c>
    </row>
    <row r="129" spans="1:4" ht="16.5" customHeight="1" thickBot="1" x14ac:dyDescent="0.25">
      <c r="A129" s="58"/>
      <c r="B129" s="59"/>
      <c r="C129" s="60" t="s">
        <v>320</v>
      </c>
      <c r="D129" s="61">
        <f>+D128+D127+D126+D125+D124</f>
        <v>7028396</v>
      </c>
    </row>
    <row r="130" spans="1:4" ht="16.5" customHeight="1" x14ac:dyDescent="0.25">
      <c r="A130" s="62"/>
      <c r="B130" s="63"/>
      <c r="C130" s="64"/>
      <c r="D130" s="65"/>
    </row>
    <row r="131" spans="1:4" ht="31.5" x14ac:dyDescent="0.25">
      <c r="A131" s="51" t="s">
        <v>335</v>
      </c>
      <c r="B131" s="52" t="s">
        <v>131</v>
      </c>
      <c r="C131" s="53"/>
      <c r="D131" s="54"/>
    </row>
    <row r="132" spans="1:4" x14ac:dyDescent="0.2">
      <c r="A132" s="55">
        <v>1</v>
      </c>
      <c r="B132" s="38"/>
      <c r="C132" s="56" t="s">
        <v>315</v>
      </c>
      <c r="D132" s="57">
        <v>0</v>
      </c>
    </row>
    <row r="133" spans="1:4" x14ac:dyDescent="0.2">
      <c r="A133" s="55">
        <v>2</v>
      </c>
      <c r="B133" s="38"/>
      <c r="C133" s="56" t="s">
        <v>316</v>
      </c>
      <c r="D133" s="57">
        <v>0</v>
      </c>
    </row>
    <row r="134" spans="1:4" x14ac:dyDescent="0.2">
      <c r="A134" s="55">
        <v>3</v>
      </c>
      <c r="B134" s="38"/>
      <c r="C134" s="56" t="s">
        <v>317</v>
      </c>
      <c r="D134" s="57">
        <v>0</v>
      </c>
    </row>
    <row r="135" spans="1:4" x14ac:dyDescent="0.2">
      <c r="A135" s="55">
        <v>4</v>
      </c>
      <c r="B135" s="38"/>
      <c r="C135" s="56" t="s">
        <v>318</v>
      </c>
      <c r="D135" s="57">
        <v>0</v>
      </c>
    </row>
    <row r="136" spans="1:4" ht="15.75" thickBot="1" x14ac:dyDescent="0.25">
      <c r="A136" s="55">
        <v>5</v>
      </c>
      <c r="B136" s="38"/>
      <c r="C136" s="56" t="s">
        <v>319</v>
      </c>
      <c r="D136" s="57">
        <v>0</v>
      </c>
    </row>
    <row r="137" spans="1:4" ht="16.5" customHeight="1" thickBot="1" x14ac:dyDescent="0.25">
      <c r="A137" s="58"/>
      <c r="B137" s="59"/>
      <c r="C137" s="60" t="s">
        <v>320</v>
      </c>
      <c r="D137" s="61">
        <f>+D136+D135+D134+D133+D132</f>
        <v>0</v>
      </c>
    </row>
    <row r="138" spans="1:4" ht="16.5" customHeight="1" x14ac:dyDescent="0.25">
      <c r="A138" s="62"/>
      <c r="B138" s="63"/>
      <c r="C138" s="64"/>
      <c r="D138" s="65"/>
    </row>
    <row r="139" spans="1:4" ht="15.75" x14ac:dyDescent="0.25">
      <c r="A139" s="51" t="s">
        <v>336</v>
      </c>
      <c r="B139" s="52" t="s">
        <v>139</v>
      </c>
      <c r="C139" s="53"/>
      <c r="D139" s="54"/>
    </row>
    <row r="140" spans="1:4" x14ac:dyDescent="0.2">
      <c r="A140" s="55">
        <v>1</v>
      </c>
      <c r="B140" s="38"/>
      <c r="C140" s="56" t="s">
        <v>315</v>
      </c>
      <c r="D140" s="57">
        <v>0</v>
      </c>
    </row>
    <row r="141" spans="1:4" x14ac:dyDescent="0.2">
      <c r="A141" s="55">
        <v>2</v>
      </c>
      <c r="B141" s="38"/>
      <c r="C141" s="56" t="s">
        <v>316</v>
      </c>
      <c r="D141" s="57">
        <v>0</v>
      </c>
    </row>
    <row r="142" spans="1:4" x14ac:dyDescent="0.2">
      <c r="A142" s="55">
        <v>3</v>
      </c>
      <c r="B142" s="38"/>
      <c r="C142" s="56" t="s">
        <v>317</v>
      </c>
      <c r="D142" s="57">
        <v>0</v>
      </c>
    </row>
    <row r="143" spans="1:4" x14ac:dyDescent="0.2">
      <c r="A143" s="55">
        <v>4</v>
      </c>
      <c r="B143" s="38"/>
      <c r="C143" s="56" t="s">
        <v>318</v>
      </c>
      <c r="D143" s="57">
        <v>0</v>
      </c>
    </row>
    <row r="144" spans="1:4" ht="15.75" thickBot="1" x14ac:dyDescent="0.25">
      <c r="A144" s="55">
        <v>5</v>
      </c>
      <c r="B144" s="38"/>
      <c r="C144" s="56" t="s">
        <v>319</v>
      </c>
      <c r="D144" s="57">
        <v>0</v>
      </c>
    </row>
    <row r="145" spans="1:4" ht="16.5" customHeight="1" thickBot="1" x14ac:dyDescent="0.25">
      <c r="A145" s="58"/>
      <c r="B145" s="59"/>
      <c r="C145" s="60" t="s">
        <v>320</v>
      </c>
      <c r="D145" s="61">
        <f>+D144+D143+D142+D141+D140</f>
        <v>0</v>
      </c>
    </row>
    <row r="146" spans="1:4" ht="16.5" customHeight="1" x14ac:dyDescent="0.25">
      <c r="A146" s="62"/>
      <c r="B146" s="63"/>
      <c r="C146" s="64"/>
      <c r="D146" s="65"/>
    </row>
    <row r="147" spans="1:4" ht="15.75" x14ac:dyDescent="0.25">
      <c r="A147" s="51" t="s">
        <v>337</v>
      </c>
      <c r="B147" s="52" t="s">
        <v>148</v>
      </c>
      <c r="C147" s="53"/>
      <c r="D147" s="54"/>
    </row>
    <row r="148" spans="1:4" x14ac:dyDescent="0.2">
      <c r="A148" s="55">
        <v>1</v>
      </c>
      <c r="B148" s="38"/>
      <c r="C148" s="56" t="s">
        <v>315</v>
      </c>
      <c r="D148" s="57">
        <v>63191859</v>
      </c>
    </row>
    <row r="149" spans="1:4" x14ac:dyDescent="0.2">
      <c r="A149" s="55">
        <v>2</v>
      </c>
      <c r="B149" s="38"/>
      <c r="C149" s="56" t="s">
        <v>316</v>
      </c>
      <c r="D149" s="57">
        <v>0</v>
      </c>
    </row>
    <row r="150" spans="1:4" x14ac:dyDescent="0.2">
      <c r="A150" s="55">
        <v>3</v>
      </c>
      <c r="B150" s="38"/>
      <c r="C150" s="56" t="s">
        <v>317</v>
      </c>
      <c r="D150" s="57">
        <v>0</v>
      </c>
    </row>
    <row r="151" spans="1:4" x14ac:dyDescent="0.2">
      <c r="A151" s="55">
        <v>4</v>
      </c>
      <c r="B151" s="38"/>
      <c r="C151" s="56" t="s">
        <v>318</v>
      </c>
      <c r="D151" s="57">
        <v>0</v>
      </c>
    </row>
    <row r="152" spans="1:4" ht="15.75" thickBot="1" x14ac:dyDescent="0.25">
      <c r="A152" s="55">
        <v>5</v>
      </c>
      <c r="B152" s="38"/>
      <c r="C152" s="56" t="s">
        <v>319</v>
      </c>
      <c r="D152" s="57">
        <v>0</v>
      </c>
    </row>
    <row r="153" spans="1:4" ht="16.5" customHeight="1" thickBot="1" x14ac:dyDescent="0.25">
      <c r="A153" s="58"/>
      <c r="B153" s="59"/>
      <c r="C153" s="60" t="s">
        <v>320</v>
      </c>
      <c r="D153" s="61">
        <f>+D152+D151+D150+D149+D148</f>
        <v>63191859</v>
      </c>
    </row>
    <row r="154" spans="1:4" ht="16.5" customHeight="1" x14ac:dyDescent="0.25">
      <c r="A154" s="62"/>
      <c r="B154" s="63"/>
      <c r="C154" s="64"/>
      <c r="D154" s="65"/>
    </row>
    <row r="155" spans="1:4" ht="31.5" x14ac:dyDescent="0.25">
      <c r="A155" s="51" t="s">
        <v>338</v>
      </c>
      <c r="B155" s="52" t="s">
        <v>156</v>
      </c>
      <c r="C155" s="53"/>
      <c r="D155" s="54"/>
    </row>
    <row r="156" spans="1:4" x14ac:dyDescent="0.2">
      <c r="A156" s="55">
        <v>1</v>
      </c>
      <c r="B156" s="38"/>
      <c r="C156" s="56" t="s">
        <v>315</v>
      </c>
      <c r="D156" s="57">
        <v>11070003</v>
      </c>
    </row>
    <row r="157" spans="1:4" x14ac:dyDescent="0.2">
      <c r="A157" s="55">
        <v>2</v>
      </c>
      <c r="B157" s="38"/>
      <c r="C157" s="56" t="s">
        <v>316</v>
      </c>
      <c r="D157" s="57">
        <v>0</v>
      </c>
    </row>
    <row r="158" spans="1:4" x14ac:dyDescent="0.2">
      <c r="A158" s="55">
        <v>3</v>
      </c>
      <c r="B158" s="38"/>
      <c r="C158" s="56" t="s">
        <v>317</v>
      </c>
      <c r="D158" s="57">
        <v>0</v>
      </c>
    </row>
    <row r="159" spans="1:4" x14ac:dyDescent="0.2">
      <c r="A159" s="55">
        <v>4</v>
      </c>
      <c r="B159" s="38"/>
      <c r="C159" s="56" t="s">
        <v>318</v>
      </c>
      <c r="D159" s="57">
        <v>0</v>
      </c>
    </row>
    <row r="160" spans="1:4" ht="15.75" thickBot="1" x14ac:dyDescent="0.25">
      <c r="A160" s="55">
        <v>5</v>
      </c>
      <c r="B160" s="38"/>
      <c r="C160" s="56" t="s">
        <v>319</v>
      </c>
      <c r="D160" s="57">
        <v>0</v>
      </c>
    </row>
    <row r="161" spans="1:4" ht="16.5" customHeight="1" thickBot="1" x14ac:dyDescent="0.25">
      <c r="A161" s="58"/>
      <c r="B161" s="59"/>
      <c r="C161" s="60" t="s">
        <v>320</v>
      </c>
      <c r="D161" s="61">
        <f>+D160+D159+D158+D157+D156</f>
        <v>11070003</v>
      </c>
    </row>
    <row r="162" spans="1:4" ht="16.5" customHeight="1" x14ac:dyDescent="0.25">
      <c r="A162" s="62"/>
      <c r="B162" s="63"/>
      <c r="C162" s="64"/>
      <c r="D162" s="65"/>
    </row>
    <row r="163" spans="1:4" ht="15.75" x14ac:dyDescent="0.25">
      <c r="A163" s="51" t="s">
        <v>339</v>
      </c>
      <c r="B163" s="52" t="s">
        <v>164</v>
      </c>
      <c r="C163" s="53"/>
      <c r="D163" s="54"/>
    </row>
    <row r="164" spans="1:4" x14ac:dyDescent="0.2">
      <c r="A164" s="55">
        <v>1</v>
      </c>
      <c r="B164" s="38"/>
      <c r="C164" s="56" t="s">
        <v>315</v>
      </c>
      <c r="D164" s="57">
        <v>-57280</v>
      </c>
    </row>
    <row r="165" spans="1:4" x14ac:dyDescent="0.2">
      <c r="A165" s="55">
        <v>2</v>
      </c>
      <c r="B165" s="38"/>
      <c r="C165" s="56" t="s">
        <v>316</v>
      </c>
      <c r="D165" s="57">
        <v>0</v>
      </c>
    </row>
    <row r="166" spans="1:4" x14ac:dyDescent="0.2">
      <c r="A166" s="55">
        <v>3</v>
      </c>
      <c r="B166" s="38"/>
      <c r="C166" s="56" t="s">
        <v>317</v>
      </c>
      <c r="D166" s="57">
        <v>0</v>
      </c>
    </row>
    <row r="167" spans="1:4" x14ac:dyDescent="0.2">
      <c r="A167" s="55">
        <v>4</v>
      </c>
      <c r="B167" s="38"/>
      <c r="C167" s="56" t="s">
        <v>318</v>
      </c>
      <c r="D167" s="57">
        <v>0</v>
      </c>
    </row>
    <row r="168" spans="1:4" ht="15.75" thickBot="1" x14ac:dyDescent="0.25">
      <c r="A168" s="55">
        <v>5</v>
      </c>
      <c r="B168" s="38"/>
      <c r="C168" s="56" t="s">
        <v>319</v>
      </c>
      <c r="D168" s="57">
        <v>0</v>
      </c>
    </row>
    <row r="169" spans="1:4" ht="16.5" customHeight="1" thickBot="1" x14ac:dyDescent="0.25">
      <c r="A169" s="58"/>
      <c r="B169" s="59"/>
      <c r="C169" s="60" t="s">
        <v>320</v>
      </c>
      <c r="D169" s="61">
        <f>+D168+D167+D166+D165+D164</f>
        <v>-57280</v>
      </c>
    </row>
    <row r="170" spans="1:4" ht="16.5" customHeight="1" x14ac:dyDescent="0.25">
      <c r="A170" s="62"/>
      <c r="B170" s="63"/>
      <c r="C170" s="64"/>
      <c r="D170" s="65"/>
    </row>
    <row r="171" spans="1:4" ht="15.75" x14ac:dyDescent="0.25">
      <c r="A171" s="51" t="s">
        <v>340</v>
      </c>
      <c r="B171" s="52" t="s">
        <v>170</v>
      </c>
      <c r="C171" s="53"/>
      <c r="D171" s="54"/>
    </row>
    <row r="172" spans="1:4" x14ac:dyDescent="0.2">
      <c r="A172" s="55">
        <v>1</v>
      </c>
      <c r="B172" s="38"/>
      <c r="C172" s="56" t="s">
        <v>315</v>
      </c>
      <c r="D172" s="57">
        <v>-934755</v>
      </c>
    </row>
    <row r="173" spans="1:4" x14ac:dyDescent="0.2">
      <c r="A173" s="55">
        <v>2</v>
      </c>
      <c r="B173" s="38"/>
      <c r="C173" s="56" t="s">
        <v>316</v>
      </c>
      <c r="D173" s="57">
        <v>0</v>
      </c>
    </row>
    <row r="174" spans="1:4" x14ac:dyDescent="0.2">
      <c r="A174" s="55">
        <v>3</v>
      </c>
      <c r="B174" s="38"/>
      <c r="C174" s="56" t="s">
        <v>317</v>
      </c>
      <c r="D174" s="57">
        <v>0</v>
      </c>
    </row>
    <row r="175" spans="1:4" x14ac:dyDescent="0.2">
      <c r="A175" s="55">
        <v>4</v>
      </c>
      <c r="B175" s="38"/>
      <c r="C175" s="56" t="s">
        <v>318</v>
      </c>
      <c r="D175" s="57">
        <v>0</v>
      </c>
    </row>
    <row r="176" spans="1:4" ht="15.75" thickBot="1" x14ac:dyDescent="0.25">
      <c r="A176" s="55">
        <v>5</v>
      </c>
      <c r="B176" s="38"/>
      <c r="C176" s="56" t="s">
        <v>319</v>
      </c>
      <c r="D176" s="57">
        <v>0</v>
      </c>
    </row>
    <row r="177" spans="1:4" ht="16.5" customHeight="1" thickBot="1" x14ac:dyDescent="0.25">
      <c r="A177" s="58"/>
      <c r="B177" s="59"/>
      <c r="C177" s="60" t="s">
        <v>320</v>
      </c>
      <c r="D177" s="61">
        <f>+D176+D175+D174+D173+D172</f>
        <v>-934755</v>
      </c>
    </row>
    <row r="178" spans="1:4" ht="16.5" customHeight="1" x14ac:dyDescent="0.25">
      <c r="A178" s="62"/>
      <c r="B178" s="63"/>
      <c r="C178" s="64"/>
      <c r="D178" s="65"/>
    </row>
    <row r="179" spans="1:4" ht="15.75" x14ac:dyDescent="0.25">
      <c r="A179" s="51" t="s">
        <v>341</v>
      </c>
      <c r="B179" s="52" t="s">
        <v>174</v>
      </c>
      <c r="C179" s="53"/>
      <c r="D179" s="54"/>
    </row>
    <row r="180" spans="1:4" x14ac:dyDescent="0.2">
      <c r="A180" s="55">
        <v>1</v>
      </c>
      <c r="B180" s="38"/>
      <c r="C180" s="56" t="s">
        <v>315</v>
      </c>
      <c r="D180" s="57">
        <v>102802688</v>
      </c>
    </row>
    <row r="181" spans="1:4" x14ac:dyDescent="0.2">
      <c r="A181" s="55">
        <v>2</v>
      </c>
      <c r="B181" s="38"/>
      <c r="C181" s="56" t="s">
        <v>316</v>
      </c>
      <c r="D181" s="57">
        <v>3899409</v>
      </c>
    </row>
    <row r="182" spans="1:4" x14ac:dyDescent="0.2">
      <c r="A182" s="55">
        <v>3</v>
      </c>
      <c r="B182" s="38"/>
      <c r="C182" s="56" t="s">
        <v>317</v>
      </c>
      <c r="D182" s="57">
        <v>0</v>
      </c>
    </row>
    <row r="183" spans="1:4" x14ac:dyDescent="0.2">
      <c r="A183" s="55">
        <v>4</v>
      </c>
      <c r="B183" s="38"/>
      <c r="C183" s="56" t="s">
        <v>318</v>
      </c>
      <c r="D183" s="57">
        <v>27122485</v>
      </c>
    </row>
    <row r="184" spans="1:4" ht="15.75" thickBot="1" x14ac:dyDescent="0.25">
      <c r="A184" s="55">
        <v>5</v>
      </c>
      <c r="B184" s="38"/>
      <c r="C184" s="56" t="s">
        <v>319</v>
      </c>
      <c r="D184" s="57">
        <v>0</v>
      </c>
    </row>
    <row r="185" spans="1:4" ht="16.5" customHeight="1" thickBot="1" x14ac:dyDescent="0.25">
      <c r="A185" s="58"/>
      <c r="B185" s="59"/>
      <c r="C185" s="60" t="s">
        <v>320</v>
      </c>
      <c r="D185" s="61">
        <f>+D184+D183+D182+D181+D180</f>
        <v>133824582</v>
      </c>
    </row>
    <row r="186" spans="1:4" ht="16.5" customHeight="1" x14ac:dyDescent="0.25">
      <c r="A186" s="62"/>
      <c r="B186" s="63"/>
      <c r="C186" s="64"/>
      <c r="D186" s="65"/>
    </row>
    <row r="187" spans="1:4" ht="15.75" x14ac:dyDescent="0.25">
      <c r="A187" s="51" t="s">
        <v>342</v>
      </c>
      <c r="B187" s="52" t="s">
        <v>179</v>
      </c>
      <c r="C187" s="53"/>
      <c r="D187" s="54"/>
    </row>
    <row r="188" spans="1:4" x14ac:dyDescent="0.2">
      <c r="A188" s="55">
        <v>1</v>
      </c>
      <c r="B188" s="38"/>
      <c r="C188" s="56" t="s">
        <v>315</v>
      </c>
      <c r="D188" s="57">
        <v>0</v>
      </c>
    </row>
    <row r="189" spans="1:4" x14ac:dyDescent="0.2">
      <c r="A189" s="55">
        <v>2</v>
      </c>
      <c r="B189" s="38"/>
      <c r="C189" s="56" t="s">
        <v>316</v>
      </c>
      <c r="D189" s="57">
        <v>0</v>
      </c>
    </row>
    <row r="190" spans="1:4" x14ac:dyDescent="0.2">
      <c r="A190" s="55">
        <v>3</v>
      </c>
      <c r="B190" s="38"/>
      <c r="C190" s="56" t="s">
        <v>317</v>
      </c>
      <c r="D190" s="57">
        <v>0</v>
      </c>
    </row>
    <row r="191" spans="1:4" x14ac:dyDescent="0.2">
      <c r="A191" s="55">
        <v>4</v>
      </c>
      <c r="B191" s="38"/>
      <c r="C191" s="56" t="s">
        <v>318</v>
      </c>
      <c r="D191" s="57">
        <v>0</v>
      </c>
    </row>
    <row r="192" spans="1:4" ht="15.75" thickBot="1" x14ac:dyDescent="0.25">
      <c r="A192" s="55">
        <v>5</v>
      </c>
      <c r="B192" s="38"/>
      <c r="C192" s="56" t="s">
        <v>319</v>
      </c>
      <c r="D192" s="57">
        <v>0</v>
      </c>
    </row>
    <row r="193" spans="1:4" ht="16.5" customHeight="1" thickBot="1" x14ac:dyDescent="0.25">
      <c r="A193" s="58"/>
      <c r="B193" s="59"/>
      <c r="C193" s="60" t="s">
        <v>320</v>
      </c>
      <c r="D193" s="61">
        <f>+D192+D191+D190+D189+D188</f>
        <v>0</v>
      </c>
    </row>
    <row r="194" spans="1:4" ht="16.5" customHeight="1" x14ac:dyDescent="0.25">
      <c r="A194" s="62"/>
      <c r="B194" s="63"/>
      <c r="C194" s="64"/>
      <c r="D194" s="65"/>
    </row>
    <row r="195" spans="1:4" ht="15.75" x14ac:dyDescent="0.25">
      <c r="A195" s="51" t="s">
        <v>343</v>
      </c>
      <c r="B195" s="52" t="s">
        <v>185</v>
      </c>
      <c r="C195" s="53"/>
      <c r="D195" s="54"/>
    </row>
    <row r="196" spans="1:4" x14ac:dyDescent="0.2">
      <c r="A196" s="55">
        <v>1</v>
      </c>
      <c r="B196" s="38"/>
      <c r="C196" s="56" t="s">
        <v>315</v>
      </c>
      <c r="D196" s="57">
        <v>0</v>
      </c>
    </row>
    <row r="197" spans="1:4" x14ac:dyDescent="0.2">
      <c r="A197" s="55">
        <v>2</v>
      </c>
      <c r="B197" s="38"/>
      <c r="C197" s="56" t="s">
        <v>316</v>
      </c>
      <c r="D197" s="57">
        <v>0</v>
      </c>
    </row>
    <row r="198" spans="1:4" x14ac:dyDescent="0.2">
      <c r="A198" s="55">
        <v>3</v>
      </c>
      <c r="B198" s="38"/>
      <c r="C198" s="56" t="s">
        <v>317</v>
      </c>
      <c r="D198" s="57">
        <v>0</v>
      </c>
    </row>
    <row r="199" spans="1:4" x14ac:dyDescent="0.2">
      <c r="A199" s="55">
        <v>4</v>
      </c>
      <c r="B199" s="38"/>
      <c r="C199" s="56" t="s">
        <v>318</v>
      </c>
      <c r="D199" s="57">
        <v>0</v>
      </c>
    </row>
    <row r="200" spans="1:4" ht="15.75" thickBot="1" x14ac:dyDescent="0.25">
      <c r="A200" s="55">
        <v>5</v>
      </c>
      <c r="B200" s="38"/>
      <c r="C200" s="56" t="s">
        <v>319</v>
      </c>
      <c r="D200" s="57">
        <v>0</v>
      </c>
    </row>
    <row r="201" spans="1:4" ht="16.5" customHeight="1" thickBot="1" x14ac:dyDescent="0.25">
      <c r="A201" s="58"/>
      <c r="B201" s="59"/>
      <c r="C201" s="60" t="s">
        <v>320</v>
      </c>
      <c r="D201" s="61">
        <f>+D200+D199+D198+D197+D196</f>
        <v>0</v>
      </c>
    </row>
    <row r="202" spans="1:4" ht="16.5" customHeight="1" x14ac:dyDescent="0.25">
      <c r="A202" s="62"/>
      <c r="B202" s="63"/>
      <c r="C202" s="64"/>
      <c r="D202" s="65"/>
    </row>
    <row r="203" spans="1:4" ht="15.75" x14ac:dyDescent="0.25">
      <c r="A203" s="51" t="s">
        <v>344</v>
      </c>
      <c r="B203" s="52" t="s">
        <v>196</v>
      </c>
      <c r="C203" s="53"/>
      <c r="D203" s="54"/>
    </row>
    <row r="204" spans="1:4" x14ac:dyDescent="0.2">
      <c r="A204" s="55">
        <v>1</v>
      </c>
      <c r="B204" s="38"/>
      <c r="C204" s="56" t="s">
        <v>315</v>
      </c>
      <c r="D204" s="57">
        <v>0</v>
      </c>
    </row>
    <row r="205" spans="1:4" x14ac:dyDescent="0.2">
      <c r="A205" s="55">
        <v>2</v>
      </c>
      <c r="B205" s="38"/>
      <c r="C205" s="56" t="s">
        <v>316</v>
      </c>
      <c r="D205" s="57">
        <v>0</v>
      </c>
    </row>
    <row r="206" spans="1:4" x14ac:dyDescent="0.2">
      <c r="A206" s="55">
        <v>3</v>
      </c>
      <c r="B206" s="38"/>
      <c r="C206" s="56" t="s">
        <v>317</v>
      </c>
      <c r="D206" s="57">
        <v>0</v>
      </c>
    </row>
    <row r="207" spans="1:4" x14ac:dyDescent="0.2">
      <c r="A207" s="55">
        <v>4</v>
      </c>
      <c r="B207" s="38"/>
      <c r="C207" s="56" t="s">
        <v>318</v>
      </c>
      <c r="D207" s="57">
        <v>0</v>
      </c>
    </row>
    <row r="208" spans="1:4" ht="15.75" thickBot="1" x14ac:dyDescent="0.25">
      <c r="A208" s="55">
        <v>5</v>
      </c>
      <c r="B208" s="38"/>
      <c r="C208" s="56" t="s">
        <v>319</v>
      </c>
      <c r="D208" s="57">
        <v>0</v>
      </c>
    </row>
    <row r="209" spans="1:4" ht="16.5" customHeight="1" thickBot="1" x14ac:dyDescent="0.25">
      <c r="A209" s="58"/>
      <c r="B209" s="59"/>
      <c r="C209" s="60" t="s">
        <v>320</v>
      </c>
      <c r="D209" s="61">
        <f>+D208+D207+D206+D205+D204</f>
        <v>0</v>
      </c>
    </row>
    <row r="210" spans="1:4" ht="16.5" customHeight="1" x14ac:dyDescent="0.25">
      <c r="A210" s="62"/>
      <c r="B210" s="63"/>
      <c r="C210" s="64"/>
      <c r="D210" s="65"/>
    </row>
    <row r="211" spans="1:4" ht="15.75" x14ac:dyDescent="0.25">
      <c r="A211" s="51" t="s">
        <v>345</v>
      </c>
      <c r="B211" s="52" t="s">
        <v>207</v>
      </c>
      <c r="C211" s="53"/>
      <c r="D211" s="54"/>
    </row>
    <row r="212" spans="1:4" x14ac:dyDescent="0.2">
      <c r="A212" s="55">
        <v>1</v>
      </c>
      <c r="B212" s="38"/>
      <c r="C212" s="56" t="s">
        <v>315</v>
      </c>
      <c r="D212" s="57">
        <v>0</v>
      </c>
    </row>
    <row r="213" spans="1:4" x14ac:dyDescent="0.2">
      <c r="A213" s="55">
        <v>2</v>
      </c>
      <c r="B213" s="38"/>
      <c r="C213" s="56" t="s">
        <v>316</v>
      </c>
      <c r="D213" s="57">
        <v>0</v>
      </c>
    </row>
    <row r="214" spans="1:4" x14ac:dyDescent="0.2">
      <c r="A214" s="55">
        <v>3</v>
      </c>
      <c r="B214" s="38"/>
      <c r="C214" s="56" t="s">
        <v>317</v>
      </c>
      <c r="D214" s="57">
        <v>0</v>
      </c>
    </row>
    <row r="215" spans="1:4" x14ac:dyDescent="0.2">
      <c r="A215" s="55">
        <v>4</v>
      </c>
      <c r="B215" s="38"/>
      <c r="C215" s="56" t="s">
        <v>318</v>
      </c>
      <c r="D215" s="57">
        <v>0</v>
      </c>
    </row>
    <row r="216" spans="1:4" ht="15.75" thickBot="1" x14ac:dyDescent="0.25">
      <c r="A216" s="55">
        <v>5</v>
      </c>
      <c r="B216" s="38"/>
      <c r="C216" s="56" t="s">
        <v>319</v>
      </c>
      <c r="D216" s="57">
        <v>0</v>
      </c>
    </row>
    <row r="217" spans="1:4" ht="16.5" customHeight="1" thickBot="1" x14ac:dyDescent="0.25">
      <c r="A217" s="58"/>
      <c r="B217" s="59"/>
      <c r="C217" s="60" t="s">
        <v>320</v>
      </c>
      <c r="D217" s="61">
        <f>+D216+D215+D214+D213+D212</f>
        <v>0</v>
      </c>
    </row>
    <row r="218" spans="1:4" ht="16.5" customHeight="1" x14ac:dyDescent="0.25">
      <c r="A218" s="62"/>
      <c r="B218" s="63"/>
      <c r="C218" s="64"/>
      <c r="D218" s="65"/>
    </row>
    <row r="219" spans="1:4" ht="15.75" x14ac:dyDescent="0.25">
      <c r="A219" s="51" t="s">
        <v>346</v>
      </c>
      <c r="B219" s="52" t="s">
        <v>217</v>
      </c>
      <c r="C219" s="53"/>
      <c r="D219" s="54"/>
    </row>
    <row r="220" spans="1:4" x14ac:dyDescent="0.2">
      <c r="A220" s="55">
        <v>1</v>
      </c>
      <c r="B220" s="38"/>
      <c r="C220" s="56" t="s">
        <v>315</v>
      </c>
      <c r="D220" s="57">
        <v>0</v>
      </c>
    </row>
    <row r="221" spans="1:4" x14ac:dyDescent="0.2">
      <c r="A221" s="55">
        <v>2</v>
      </c>
      <c r="B221" s="38"/>
      <c r="C221" s="56" t="s">
        <v>316</v>
      </c>
      <c r="D221" s="57">
        <v>0</v>
      </c>
    </row>
    <row r="222" spans="1:4" x14ac:dyDescent="0.2">
      <c r="A222" s="55">
        <v>3</v>
      </c>
      <c r="B222" s="38"/>
      <c r="C222" s="56" t="s">
        <v>317</v>
      </c>
      <c r="D222" s="57">
        <v>0</v>
      </c>
    </row>
    <row r="223" spans="1:4" x14ac:dyDescent="0.2">
      <c r="A223" s="55">
        <v>4</v>
      </c>
      <c r="B223" s="38"/>
      <c r="C223" s="56" t="s">
        <v>318</v>
      </c>
      <c r="D223" s="57">
        <v>0</v>
      </c>
    </row>
    <row r="224" spans="1:4" ht="15.75" thickBot="1" x14ac:dyDescent="0.25">
      <c r="A224" s="55">
        <v>5</v>
      </c>
      <c r="B224" s="38"/>
      <c r="C224" s="56" t="s">
        <v>319</v>
      </c>
      <c r="D224" s="57">
        <v>0</v>
      </c>
    </row>
    <row r="225" spans="1:4" ht="16.5" customHeight="1" thickBot="1" x14ac:dyDescent="0.25">
      <c r="A225" s="58"/>
      <c r="B225" s="59"/>
      <c r="C225" s="60" t="s">
        <v>320</v>
      </c>
      <c r="D225" s="61">
        <f>+D224+D223+D222+D221+D220</f>
        <v>0</v>
      </c>
    </row>
    <row r="226" spans="1:4" ht="16.5" customHeight="1" x14ac:dyDescent="0.25">
      <c r="A226" s="62"/>
      <c r="B226" s="63"/>
      <c r="C226" s="64"/>
      <c r="D226" s="65"/>
    </row>
    <row r="227" spans="1:4" ht="15.75" x14ac:dyDescent="0.25">
      <c r="A227" s="51" t="s">
        <v>347</v>
      </c>
      <c r="B227" s="52" t="s">
        <v>221</v>
      </c>
      <c r="C227" s="53"/>
      <c r="D227" s="54"/>
    </row>
    <row r="228" spans="1:4" x14ac:dyDescent="0.2">
      <c r="A228" s="55">
        <v>1</v>
      </c>
      <c r="B228" s="38"/>
      <c r="C228" s="56" t="s">
        <v>315</v>
      </c>
      <c r="D228" s="57">
        <v>11966301</v>
      </c>
    </row>
    <row r="229" spans="1:4" x14ac:dyDescent="0.2">
      <c r="A229" s="55">
        <v>2</v>
      </c>
      <c r="B229" s="38"/>
      <c r="C229" s="56" t="s">
        <v>316</v>
      </c>
      <c r="D229" s="57">
        <v>328444</v>
      </c>
    </row>
    <row r="230" spans="1:4" x14ac:dyDescent="0.2">
      <c r="A230" s="55">
        <v>3</v>
      </c>
      <c r="B230" s="38"/>
      <c r="C230" s="56" t="s">
        <v>317</v>
      </c>
      <c r="D230" s="57">
        <v>0</v>
      </c>
    </row>
    <row r="231" spans="1:4" x14ac:dyDescent="0.2">
      <c r="A231" s="55">
        <v>4</v>
      </c>
      <c r="B231" s="38"/>
      <c r="C231" s="56" t="s">
        <v>318</v>
      </c>
      <c r="D231" s="57">
        <v>50000</v>
      </c>
    </row>
    <row r="232" spans="1:4" ht="15.75" thickBot="1" x14ac:dyDescent="0.25">
      <c r="A232" s="55">
        <v>5</v>
      </c>
      <c r="B232" s="38"/>
      <c r="C232" s="56" t="s">
        <v>319</v>
      </c>
      <c r="D232" s="57">
        <v>0</v>
      </c>
    </row>
    <row r="233" spans="1:4" ht="16.5" customHeight="1" thickBot="1" x14ac:dyDescent="0.25">
      <c r="A233" s="58"/>
      <c r="B233" s="59"/>
      <c r="C233" s="60" t="s">
        <v>320</v>
      </c>
      <c r="D233" s="61">
        <f>+D232+D231+D230+D229+D228</f>
        <v>12344745</v>
      </c>
    </row>
    <row r="234" spans="1:4" ht="16.5" customHeight="1" x14ac:dyDescent="0.25">
      <c r="A234" s="62"/>
      <c r="B234" s="63"/>
      <c r="C234" s="64"/>
      <c r="D234" s="65"/>
    </row>
    <row r="235" spans="1:4" ht="47.25" x14ac:dyDescent="0.25">
      <c r="A235" s="51" t="s">
        <v>348</v>
      </c>
      <c r="B235" s="52" t="s">
        <v>230</v>
      </c>
      <c r="C235" s="53"/>
      <c r="D235" s="54"/>
    </row>
    <row r="236" spans="1:4" x14ac:dyDescent="0.2">
      <c r="A236" s="55">
        <v>1</v>
      </c>
      <c r="B236" s="38"/>
      <c r="C236" s="56" t="s">
        <v>315</v>
      </c>
      <c r="D236" s="57">
        <v>0</v>
      </c>
    </row>
    <row r="237" spans="1:4" x14ac:dyDescent="0.2">
      <c r="A237" s="55">
        <v>2</v>
      </c>
      <c r="B237" s="38"/>
      <c r="C237" s="56" t="s">
        <v>316</v>
      </c>
      <c r="D237" s="57">
        <v>0</v>
      </c>
    </row>
    <row r="238" spans="1:4" x14ac:dyDescent="0.2">
      <c r="A238" s="55">
        <v>3</v>
      </c>
      <c r="B238" s="38"/>
      <c r="C238" s="56" t="s">
        <v>317</v>
      </c>
      <c r="D238" s="57">
        <v>0</v>
      </c>
    </row>
    <row r="239" spans="1:4" x14ac:dyDescent="0.2">
      <c r="A239" s="55">
        <v>4</v>
      </c>
      <c r="B239" s="38"/>
      <c r="C239" s="56" t="s">
        <v>318</v>
      </c>
      <c r="D239" s="57">
        <v>0</v>
      </c>
    </row>
    <row r="240" spans="1:4" ht="15.75" thickBot="1" x14ac:dyDescent="0.25">
      <c r="A240" s="55">
        <v>5</v>
      </c>
      <c r="B240" s="38"/>
      <c r="C240" s="56" t="s">
        <v>319</v>
      </c>
      <c r="D240" s="57">
        <v>0</v>
      </c>
    </row>
    <row r="241" spans="1:4" ht="16.5" customHeight="1" thickBot="1" x14ac:dyDescent="0.25">
      <c r="A241" s="58"/>
      <c r="B241" s="59"/>
      <c r="C241" s="60" t="s">
        <v>320</v>
      </c>
      <c r="D241" s="61">
        <f>+D240+D239+D238+D237+D236</f>
        <v>0</v>
      </c>
    </row>
    <row r="242" spans="1:4" ht="16.5" customHeight="1" x14ac:dyDescent="0.25">
      <c r="A242" s="62"/>
      <c r="B242" s="63"/>
      <c r="C242" s="64"/>
      <c r="D242" s="65"/>
    </row>
    <row r="243" spans="1:4" ht="15.75" x14ac:dyDescent="0.25">
      <c r="A243" s="51" t="s">
        <v>349</v>
      </c>
      <c r="B243" s="52" t="s">
        <v>235</v>
      </c>
      <c r="C243" s="53"/>
      <c r="D243" s="54"/>
    </row>
    <row r="244" spans="1:4" x14ac:dyDescent="0.2">
      <c r="A244" s="55">
        <v>1</v>
      </c>
      <c r="B244" s="38"/>
      <c r="C244" s="56" t="s">
        <v>315</v>
      </c>
      <c r="D244" s="57">
        <v>-2029158</v>
      </c>
    </row>
    <row r="245" spans="1:4" x14ac:dyDescent="0.2">
      <c r="A245" s="55">
        <v>2</v>
      </c>
      <c r="B245" s="38"/>
      <c r="C245" s="56" t="s">
        <v>316</v>
      </c>
      <c r="D245" s="57">
        <v>0</v>
      </c>
    </row>
    <row r="246" spans="1:4" x14ac:dyDescent="0.2">
      <c r="A246" s="55">
        <v>3</v>
      </c>
      <c r="B246" s="38"/>
      <c r="C246" s="56" t="s">
        <v>317</v>
      </c>
      <c r="D246" s="57">
        <v>0</v>
      </c>
    </row>
    <row r="247" spans="1:4" x14ac:dyDescent="0.2">
      <c r="A247" s="55">
        <v>4</v>
      </c>
      <c r="B247" s="38"/>
      <c r="C247" s="56" t="s">
        <v>318</v>
      </c>
      <c r="D247" s="57">
        <v>0</v>
      </c>
    </row>
    <row r="248" spans="1:4" ht="15.75" thickBot="1" x14ac:dyDescent="0.25">
      <c r="A248" s="55">
        <v>5</v>
      </c>
      <c r="B248" s="38"/>
      <c r="C248" s="56" t="s">
        <v>319</v>
      </c>
      <c r="D248" s="57">
        <v>0</v>
      </c>
    </row>
    <row r="249" spans="1:4" ht="16.5" customHeight="1" thickBot="1" x14ac:dyDescent="0.25">
      <c r="A249" s="58"/>
      <c r="B249" s="59"/>
      <c r="C249" s="60" t="s">
        <v>320</v>
      </c>
      <c r="D249" s="61">
        <f>+D248+D247+D246+D245+D244</f>
        <v>-2029158</v>
      </c>
    </row>
    <row r="250" spans="1:4" ht="16.5" customHeight="1" x14ac:dyDescent="0.25">
      <c r="A250" s="62"/>
      <c r="B250" s="63"/>
      <c r="C250" s="64"/>
      <c r="D250" s="65"/>
    </row>
    <row r="251" spans="1:4" ht="15.75" x14ac:dyDescent="0.25">
      <c r="A251" s="51" t="s">
        <v>350</v>
      </c>
      <c r="B251" s="52" t="s">
        <v>242</v>
      </c>
      <c r="C251" s="53"/>
      <c r="D251" s="54"/>
    </row>
    <row r="252" spans="1:4" x14ac:dyDescent="0.2">
      <c r="A252" s="55">
        <v>1</v>
      </c>
      <c r="B252" s="38"/>
      <c r="C252" s="56" t="s">
        <v>315</v>
      </c>
      <c r="D252" s="57">
        <v>7530323</v>
      </c>
    </row>
    <row r="253" spans="1:4" x14ac:dyDescent="0.2">
      <c r="A253" s="55">
        <v>2</v>
      </c>
      <c r="B253" s="38"/>
      <c r="C253" s="56" t="s">
        <v>316</v>
      </c>
      <c r="D253" s="57">
        <v>153165</v>
      </c>
    </row>
    <row r="254" spans="1:4" x14ac:dyDescent="0.2">
      <c r="A254" s="55">
        <v>3</v>
      </c>
      <c r="B254" s="38"/>
      <c r="C254" s="56" t="s">
        <v>317</v>
      </c>
      <c r="D254" s="57">
        <v>0</v>
      </c>
    </row>
    <row r="255" spans="1:4" x14ac:dyDescent="0.2">
      <c r="A255" s="55">
        <v>4</v>
      </c>
      <c r="B255" s="38"/>
      <c r="C255" s="56" t="s">
        <v>318</v>
      </c>
      <c r="D255" s="57">
        <v>0</v>
      </c>
    </row>
    <row r="256" spans="1:4" ht="15.75" thickBot="1" x14ac:dyDescent="0.25">
      <c r="A256" s="55">
        <v>5</v>
      </c>
      <c r="B256" s="38"/>
      <c r="C256" s="56" t="s">
        <v>319</v>
      </c>
      <c r="D256" s="57">
        <v>0</v>
      </c>
    </row>
    <row r="257" spans="1:4" ht="16.5" customHeight="1" thickBot="1" x14ac:dyDescent="0.25">
      <c r="A257" s="58"/>
      <c r="B257" s="59"/>
      <c r="C257" s="60" t="s">
        <v>320</v>
      </c>
      <c r="D257" s="61">
        <f>+D256+D255+D254+D253+D252</f>
        <v>7683488</v>
      </c>
    </row>
    <row r="258" spans="1:4" ht="16.5" customHeight="1" x14ac:dyDescent="0.25">
      <c r="A258" s="62"/>
      <c r="B258" s="63"/>
      <c r="C258" s="64"/>
      <c r="D258" s="65"/>
    </row>
    <row r="259" spans="1:4" ht="31.5" x14ac:dyDescent="0.25">
      <c r="A259" s="51" t="s">
        <v>351</v>
      </c>
      <c r="B259" s="52" t="s">
        <v>250</v>
      </c>
      <c r="C259" s="53"/>
      <c r="D259" s="54"/>
    </row>
    <row r="260" spans="1:4" x14ac:dyDescent="0.2">
      <c r="A260" s="55">
        <v>1</v>
      </c>
      <c r="B260" s="38"/>
      <c r="C260" s="56" t="s">
        <v>315</v>
      </c>
      <c r="D260" s="57">
        <v>0</v>
      </c>
    </row>
    <row r="261" spans="1:4" x14ac:dyDescent="0.2">
      <c r="A261" s="55">
        <v>2</v>
      </c>
      <c r="B261" s="38"/>
      <c r="C261" s="56" t="s">
        <v>316</v>
      </c>
      <c r="D261" s="57">
        <v>0</v>
      </c>
    </row>
    <row r="262" spans="1:4" x14ac:dyDescent="0.2">
      <c r="A262" s="55">
        <v>3</v>
      </c>
      <c r="B262" s="38"/>
      <c r="C262" s="56" t="s">
        <v>317</v>
      </c>
      <c r="D262" s="57">
        <v>0</v>
      </c>
    </row>
    <row r="263" spans="1:4" x14ac:dyDescent="0.2">
      <c r="A263" s="55">
        <v>4</v>
      </c>
      <c r="B263" s="38"/>
      <c r="C263" s="56" t="s">
        <v>318</v>
      </c>
      <c r="D263" s="57">
        <v>0</v>
      </c>
    </row>
    <row r="264" spans="1:4" ht="15.75" thickBot="1" x14ac:dyDescent="0.25">
      <c r="A264" s="55">
        <v>5</v>
      </c>
      <c r="B264" s="38"/>
      <c r="C264" s="56" t="s">
        <v>319</v>
      </c>
      <c r="D264" s="57">
        <v>0</v>
      </c>
    </row>
    <row r="265" spans="1:4" ht="16.5" customHeight="1" thickBot="1" x14ac:dyDescent="0.25">
      <c r="A265" s="58"/>
      <c r="B265" s="59"/>
      <c r="C265" s="60" t="s">
        <v>320</v>
      </c>
      <c r="D265" s="61">
        <f>+D264+D263+D262+D261+D260</f>
        <v>0</v>
      </c>
    </row>
    <row r="266" spans="1:4" ht="16.5" customHeight="1" x14ac:dyDescent="0.25">
      <c r="A266" s="62"/>
      <c r="B266" s="63"/>
      <c r="C266" s="64"/>
      <c r="D266" s="65"/>
    </row>
    <row r="267" spans="1:4" ht="15.75" x14ac:dyDescent="0.25">
      <c r="A267" s="51" t="s">
        <v>352</v>
      </c>
      <c r="B267" s="52" t="s">
        <v>254</v>
      </c>
      <c r="C267" s="53"/>
      <c r="D267" s="54"/>
    </row>
    <row r="268" spans="1:4" x14ac:dyDescent="0.2">
      <c r="A268" s="55">
        <v>1</v>
      </c>
      <c r="B268" s="38"/>
      <c r="C268" s="56" t="s">
        <v>315</v>
      </c>
      <c r="D268" s="57">
        <v>0</v>
      </c>
    </row>
    <row r="269" spans="1:4" x14ac:dyDescent="0.2">
      <c r="A269" s="55">
        <v>2</v>
      </c>
      <c r="B269" s="38"/>
      <c r="C269" s="56" t="s">
        <v>316</v>
      </c>
      <c r="D269" s="57">
        <v>0</v>
      </c>
    </row>
    <row r="270" spans="1:4" x14ac:dyDescent="0.2">
      <c r="A270" s="55">
        <v>3</v>
      </c>
      <c r="B270" s="38"/>
      <c r="C270" s="56" t="s">
        <v>317</v>
      </c>
      <c r="D270" s="57">
        <v>0</v>
      </c>
    </row>
    <row r="271" spans="1:4" x14ac:dyDescent="0.2">
      <c r="A271" s="55">
        <v>4</v>
      </c>
      <c r="B271" s="38"/>
      <c r="C271" s="56" t="s">
        <v>318</v>
      </c>
      <c r="D271" s="57">
        <v>0</v>
      </c>
    </row>
    <row r="272" spans="1:4" ht="15.75" thickBot="1" x14ac:dyDescent="0.25">
      <c r="A272" s="55">
        <v>5</v>
      </c>
      <c r="B272" s="38"/>
      <c r="C272" s="56" t="s">
        <v>319</v>
      </c>
      <c r="D272" s="57">
        <v>0</v>
      </c>
    </row>
    <row r="273" spans="1:4" ht="16.5" customHeight="1" thickBot="1" x14ac:dyDescent="0.25">
      <c r="A273" s="58"/>
      <c r="B273" s="59"/>
      <c r="C273" s="60" t="s">
        <v>320</v>
      </c>
      <c r="D273" s="61">
        <f>+D272+D271+D270+D269+D268</f>
        <v>0</v>
      </c>
    </row>
    <row r="274" spans="1:4" ht="16.5" customHeight="1" x14ac:dyDescent="0.25">
      <c r="A274" s="62"/>
      <c r="B274" s="63"/>
      <c r="C274" s="64"/>
      <c r="D274" s="65"/>
    </row>
    <row r="275" spans="1:4" ht="15.75" x14ac:dyDescent="0.25">
      <c r="A275" s="51" t="s">
        <v>353</v>
      </c>
      <c r="B275" s="52" t="s">
        <v>263</v>
      </c>
      <c r="C275" s="53"/>
      <c r="D275" s="54"/>
    </row>
    <row r="276" spans="1:4" x14ac:dyDescent="0.2">
      <c r="A276" s="55">
        <v>1</v>
      </c>
      <c r="B276" s="38"/>
      <c r="C276" s="56" t="s">
        <v>315</v>
      </c>
      <c r="D276" s="57">
        <v>0</v>
      </c>
    </row>
    <row r="277" spans="1:4" x14ac:dyDescent="0.2">
      <c r="A277" s="55">
        <v>2</v>
      </c>
      <c r="B277" s="38"/>
      <c r="C277" s="56" t="s">
        <v>316</v>
      </c>
      <c r="D277" s="57">
        <v>0</v>
      </c>
    </row>
    <row r="278" spans="1:4" x14ac:dyDescent="0.2">
      <c r="A278" s="55">
        <v>3</v>
      </c>
      <c r="B278" s="38"/>
      <c r="C278" s="56" t="s">
        <v>317</v>
      </c>
      <c r="D278" s="57">
        <v>0</v>
      </c>
    </row>
    <row r="279" spans="1:4" x14ac:dyDescent="0.2">
      <c r="A279" s="55">
        <v>4</v>
      </c>
      <c r="B279" s="38"/>
      <c r="C279" s="56" t="s">
        <v>318</v>
      </c>
      <c r="D279" s="57">
        <v>0</v>
      </c>
    </row>
    <row r="280" spans="1:4" ht="15.75" thickBot="1" x14ac:dyDescent="0.25">
      <c r="A280" s="55">
        <v>5</v>
      </c>
      <c r="B280" s="38"/>
      <c r="C280" s="56" t="s">
        <v>319</v>
      </c>
      <c r="D280" s="57">
        <v>0</v>
      </c>
    </row>
    <row r="281" spans="1:4" ht="16.5" customHeight="1" thickBot="1" x14ac:dyDescent="0.25">
      <c r="A281" s="58"/>
      <c r="B281" s="59"/>
      <c r="C281" s="60" t="s">
        <v>320</v>
      </c>
      <c r="D281" s="61">
        <f>+D280+D279+D278+D277+D276</f>
        <v>0</v>
      </c>
    </row>
    <row r="282" spans="1:4" ht="16.5" customHeight="1" x14ac:dyDescent="0.25">
      <c r="A282" s="62"/>
      <c r="B282" s="63"/>
      <c r="C282" s="64"/>
      <c r="D282" s="65"/>
    </row>
    <row r="283" spans="1:4" ht="15.75" x14ac:dyDescent="0.25">
      <c r="A283" s="51" t="s">
        <v>354</v>
      </c>
      <c r="B283" s="52" t="s">
        <v>269</v>
      </c>
      <c r="C283" s="53"/>
      <c r="D283" s="54"/>
    </row>
    <row r="284" spans="1:4" x14ac:dyDescent="0.2">
      <c r="A284" s="55">
        <v>1</v>
      </c>
      <c r="B284" s="38"/>
      <c r="C284" s="56" t="s">
        <v>315</v>
      </c>
      <c r="D284" s="57">
        <v>0</v>
      </c>
    </row>
    <row r="285" spans="1:4" x14ac:dyDescent="0.2">
      <c r="A285" s="55">
        <v>2</v>
      </c>
      <c r="B285" s="38"/>
      <c r="C285" s="56" t="s">
        <v>316</v>
      </c>
      <c r="D285" s="57">
        <v>0</v>
      </c>
    </row>
    <row r="286" spans="1:4" x14ac:dyDescent="0.2">
      <c r="A286" s="55">
        <v>3</v>
      </c>
      <c r="B286" s="38"/>
      <c r="C286" s="56" t="s">
        <v>317</v>
      </c>
      <c r="D286" s="57">
        <v>0</v>
      </c>
    </row>
    <row r="287" spans="1:4" x14ac:dyDescent="0.2">
      <c r="A287" s="55">
        <v>4</v>
      </c>
      <c r="B287" s="38"/>
      <c r="C287" s="56" t="s">
        <v>318</v>
      </c>
      <c r="D287" s="57">
        <v>0</v>
      </c>
    </row>
    <row r="288" spans="1:4" ht="15.75" thickBot="1" x14ac:dyDescent="0.25">
      <c r="A288" s="55">
        <v>5</v>
      </c>
      <c r="B288" s="38"/>
      <c r="C288" s="56" t="s">
        <v>319</v>
      </c>
      <c r="D288" s="57">
        <v>0</v>
      </c>
    </row>
    <row r="289" spans="1:4" ht="16.5" customHeight="1" thickBot="1" x14ac:dyDescent="0.25">
      <c r="A289" s="58"/>
      <c r="B289" s="59"/>
      <c r="C289" s="60" t="s">
        <v>320</v>
      </c>
      <c r="D289" s="61">
        <f>+D288+D287+D286+D285+D284</f>
        <v>0</v>
      </c>
    </row>
    <row r="290" spans="1:4" ht="16.5" customHeight="1" x14ac:dyDescent="0.25">
      <c r="A290" s="62"/>
      <c r="B290" s="63"/>
      <c r="C290" s="64"/>
      <c r="D290" s="65"/>
    </row>
    <row r="291" spans="1:4" ht="15.75" x14ac:dyDescent="0.25">
      <c r="A291" s="51" t="s">
        <v>355</v>
      </c>
      <c r="B291" s="52" t="s">
        <v>275</v>
      </c>
      <c r="C291" s="53"/>
      <c r="D291" s="54"/>
    </row>
    <row r="292" spans="1:4" x14ac:dyDescent="0.2">
      <c r="A292" s="55">
        <v>1</v>
      </c>
      <c r="B292" s="38"/>
      <c r="C292" s="56" t="s">
        <v>315</v>
      </c>
      <c r="D292" s="57">
        <v>0</v>
      </c>
    </row>
    <row r="293" spans="1:4" x14ac:dyDescent="0.2">
      <c r="A293" s="55">
        <v>2</v>
      </c>
      <c r="B293" s="38"/>
      <c r="C293" s="56" t="s">
        <v>316</v>
      </c>
      <c r="D293" s="57">
        <v>0</v>
      </c>
    </row>
    <row r="294" spans="1:4" x14ac:dyDescent="0.2">
      <c r="A294" s="55">
        <v>3</v>
      </c>
      <c r="B294" s="38"/>
      <c r="C294" s="56" t="s">
        <v>317</v>
      </c>
      <c r="D294" s="57">
        <v>0</v>
      </c>
    </row>
    <row r="295" spans="1:4" x14ac:dyDescent="0.2">
      <c r="A295" s="55">
        <v>4</v>
      </c>
      <c r="B295" s="38"/>
      <c r="C295" s="56" t="s">
        <v>318</v>
      </c>
      <c r="D295" s="57">
        <v>0</v>
      </c>
    </row>
    <row r="296" spans="1:4" ht="15.75" thickBot="1" x14ac:dyDescent="0.25">
      <c r="A296" s="55">
        <v>5</v>
      </c>
      <c r="B296" s="38"/>
      <c r="C296" s="56" t="s">
        <v>319</v>
      </c>
      <c r="D296" s="57">
        <v>0</v>
      </c>
    </row>
    <row r="297" spans="1:4" ht="16.5" customHeight="1" thickBot="1" x14ac:dyDescent="0.25">
      <c r="A297" s="58"/>
      <c r="B297" s="59"/>
      <c r="C297" s="60" t="s">
        <v>320</v>
      </c>
      <c r="D297" s="61">
        <f>+D296+D295+D294+D293+D292</f>
        <v>0</v>
      </c>
    </row>
    <row r="298" spans="1:4" ht="16.5" customHeight="1" x14ac:dyDescent="0.25">
      <c r="A298" s="62"/>
      <c r="B298" s="63"/>
      <c r="C298" s="64"/>
      <c r="D298" s="65"/>
    </row>
    <row r="299" spans="1:4" ht="31.5" x14ac:dyDescent="0.25">
      <c r="A299" s="51" t="s">
        <v>356</v>
      </c>
      <c r="B299" s="52" t="s">
        <v>279</v>
      </c>
      <c r="C299" s="53"/>
      <c r="D299" s="54"/>
    </row>
    <row r="300" spans="1:4" x14ac:dyDescent="0.2">
      <c r="A300" s="55">
        <v>1</v>
      </c>
      <c r="B300" s="38"/>
      <c r="C300" s="56" t="s">
        <v>315</v>
      </c>
      <c r="D300" s="57">
        <v>0</v>
      </c>
    </row>
    <row r="301" spans="1:4" x14ac:dyDescent="0.2">
      <c r="A301" s="55">
        <v>2</v>
      </c>
      <c r="B301" s="38"/>
      <c r="C301" s="56" t="s">
        <v>316</v>
      </c>
      <c r="D301" s="57">
        <v>0</v>
      </c>
    </row>
    <row r="302" spans="1:4" x14ac:dyDescent="0.2">
      <c r="A302" s="55">
        <v>3</v>
      </c>
      <c r="B302" s="38"/>
      <c r="C302" s="56" t="s">
        <v>317</v>
      </c>
      <c r="D302" s="57">
        <v>0</v>
      </c>
    </row>
    <row r="303" spans="1:4" x14ac:dyDescent="0.2">
      <c r="A303" s="55">
        <v>4</v>
      </c>
      <c r="B303" s="38"/>
      <c r="C303" s="56" t="s">
        <v>318</v>
      </c>
      <c r="D303" s="57">
        <v>0</v>
      </c>
    </row>
    <row r="304" spans="1:4" ht="15.75" thickBot="1" x14ac:dyDescent="0.25">
      <c r="A304" s="55">
        <v>5</v>
      </c>
      <c r="B304" s="38"/>
      <c r="C304" s="56" t="s">
        <v>319</v>
      </c>
      <c r="D304" s="57">
        <v>0</v>
      </c>
    </row>
    <row r="305" spans="1:4" ht="16.5" customHeight="1" thickBot="1" x14ac:dyDescent="0.25">
      <c r="A305" s="58"/>
      <c r="B305" s="59"/>
      <c r="C305" s="60" t="s">
        <v>320</v>
      </c>
      <c r="D305" s="61">
        <f>+D304+D303+D302+D301+D300</f>
        <v>0</v>
      </c>
    </row>
    <row r="306" spans="1:4" ht="16.5" customHeight="1" x14ac:dyDescent="0.25">
      <c r="A306" s="62"/>
      <c r="B306" s="63"/>
      <c r="C306" s="64"/>
      <c r="D306" s="65"/>
    </row>
    <row r="307" spans="1:4" ht="15.75" x14ac:dyDescent="0.25">
      <c r="A307" s="51" t="s">
        <v>357</v>
      </c>
      <c r="B307" s="52" t="s">
        <v>281</v>
      </c>
      <c r="C307" s="53"/>
      <c r="D307" s="54"/>
    </row>
    <row r="308" spans="1:4" x14ac:dyDescent="0.2">
      <c r="A308" s="55">
        <v>1</v>
      </c>
      <c r="B308" s="38"/>
      <c r="C308" s="56" t="s">
        <v>315</v>
      </c>
      <c r="D308" s="57">
        <v>0</v>
      </c>
    </row>
    <row r="309" spans="1:4" x14ac:dyDescent="0.2">
      <c r="A309" s="55">
        <v>2</v>
      </c>
      <c r="B309" s="38"/>
      <c r="C309" s="56" t="s">
        <v>316</v>
      </c>
      <c r="D309" s="57">
        <v>0</v>
      </c>
    </row>
    <row r="310" spans="1:4" x14ac:dyDescent="0.2">
      <c r="A310" s="55">
        <v>3</v>
      </c>
      <c r="B310" s="38"/>
      <c r="C310" s="56" t="s">
        <v>317</v>
      </c>
      <c r="D310" s="57">
        <v>0</v>
      </c>
    </row>
    <row r="311" spans="1:4" x14ac:dyDescent="0.2">
      <c r="A311" s="55">
        <v>4</v>
      </c>
      <c r="B311" s="38"/>
      <c r="C311" s="56" t="s">
        <v>318</v>
      </c>
      <c r="D311" s="57">
        <v>0</v>
      </c>
    </row>
    <row r="312" spans="1:4" ht="15.75" thickBot="1" x14ac:dyDescent="0.25">
      <c r="A312" s="55">
        <v>5</v>
      </c>
      <c r="B312" s="38"/>
      <c r="C312" s="56" t="s">
        <v>319</v>
      </c>
      <c r="D312" s="57">
        <v>0</v>
      </c>
    </row>
    <row r="313" spans="1:4" ht="16.5" customHeight="1" thickBot="1" x14ac:dyDescent="0.25">
      <c r="A313" s="58"/>
      <c r="B313" s="59"/>
      <c r="C313" s="60" t="s">
        <v>320</v>
      </c>
      <c r="D313" s="61">
        <f>+D312+D311+D310+D309+D308</f>
        <v>0</v>
      </c>
    </row>
    <row r="314" spans="1:4" ht="16.5" customHeight="1" x14ac:dyDescent="0.25">
      <c r="A314" s="62"/>
      <c r="B314" s="63"/>
      <c r="C314" s="64"/>
      <c r="D314" s="65"/>
    </row>
    <row r="315" spans="1:4" ht="15.75" x14ac:dyDescent="0.25">
      <c r="A315" s="51" t="s">
        <v>358</v>
      </c>
      <c r="B315" s="52" t="s">
        <v>285</v>
      </c>
      <c r="C315" s="53"/>
      <c r="D315" s="54"/>
    </row>
    <row r="316" spans="1:4" x14ac:dyDescent="0.2">
      <c r="A316" s="55">
        <v>1</v>
      </c>
      <c r="B316" s="38"/>
      <c r="C316" s="56" t="s">
        <v>315</v>
      </c>
      <c r="D316" s="57">
        <v>0</v>
      </c>
    </row>
    <row r="317" spans="1:4" x14ac:dyDescent="0.2">
      <c r="A317" s="55">
        <v>2</v>
      </c>
      <c r="B317" s="38"/>
      <c r="C317" s="56" t="s">
        <v>316</v>
      </c>
      <c r="D317" s="57">
        <v>0</v>
      </c>
    </row>
    <row r="318" spans="1:4" x14ac:dyDescent="0.2">
      <c r="A318" s="55">
        <v>3</v>
      </c>
      <c r="B318" s="38"/>
      <c r="C318" s="56" t="s">
        <v>317</v>
      </c>
      <c r="D318" s="57">
        <v>0</v>
      </c>
    </row>
    <row r="319" spans="1:4" x14ac:dyDescent="0.2">
      <c r="A319" s="55">
        <v>4</v>
      </c>
      <c r="B319" s="38"/>
      <c r="C319" s="56" t="s">
        <v>318</v>
      </c>
      <c r="D319" s="57">
        <v>0</v>
      </c>
    </row>
    <row r="320" spans="1:4" ht="15.75" thickBot="1" x14ac:dyDescent="0.25">
      <c r="A320" s="55">
        <v>5</v>
      </c>
      <c r="B320" s="38"/>
      <c r="C320" s="56" t="s">
        <v>319</v>
      </c>
      <c r="D320" s="57">
        <v>0</v>
      </c>
    </row>
    <row r="321" spans="1:4" ht="16.5" customHeight="1" thickBot="1" x14ac:dyDescent="0.25">
      <c r="A321" s="58"/>
      <c r="B321" s="59"/>
      <c r="C321" s="60" t="s">
        <v>320</v>
      </c>
      <c r="D321" s="61">
        <f>+D320+D319+D318+D317+D316</f>
        <v>0</v>
      </c>
    </row>
    <row r="322" spans="1:4" ht="16.5" customHeight="1" x14ac:dyDescent="0.25">
      <c r="A322" s="62"/>
      <c r="B322" s="63"/>
      <c r="C322" s="64"/>
      <c r="D322" s="65"/>
    </row>
    <row r="323" spans="1:4" ht="31.5" x14ac:dyDescent="0.25">
      <c r="A323" s="51" t="s">
        <v>359</v>
      </c>
      <c r="B323" s="52" t="s">
        <v>289</v>
      </c>
      <c r="C323" s="53"/>
      <c r="D323" s="54"/>
    </row>
    <row r="324" spans="1:4" x14ac:dyDescent="0.2">
      <c r="A324" s="55">
        <v>1</v>
      </c>
      <c r="B324" s="38"/>
      <c r="C324" s="56" t="s">
        <v>315</v>
      </c>
      <c r="D324" s="57">
        <v>0</v>
      </c>
    </row>
    <row r="325" spans="1:4" x14ac:dyDescent="0.2">
      <c r="A325" s="55">
        <v>2</v>
      </c>
      <c r="B325" s="38"/>
      <c r="C325" s="56" t="s">
        <v>316</v>
      </c>
      <c r="D325" s="57">
        <v>0</v>
      </c>
    </row>
    <row r="326" spans="1:4" x14ac:dyDescent="0.2">
      <c r="A326" s="55">
        <v>3</v>
      </c>
      <c r="B326" s="38"/>
      <c r="C326" s="56" t="s">
        <v>317</v>
      </c>
      <c r="D326" s="57">
        <v>0</v>
      </c>
    </row>
    <row r="327" spans="1:4" x14ac:dyDescent="0.2">
      <c r="A327" s="55">
        <v>4</v>
      </c>
      <c r="B327" s="38"/>
      <c r="C327" s="56" t="s">
        <v>318</v>
      </c>
      <c r="D327" s="57">
        <v>0</v>
      </c>
    </row>
    <row r="328" spans="1:4" ht="15.75" thickBot="1" x14ac:dyDescent="0.25">
      <c r="A328" s="55">
        <v>5</v>
      </c>
      <c r="B328" s="38"/>
      <c r="C328" s="56" t="s">
        <v>319</v>
      </c>
      <c r="D328" s="57">
        <v>0</v>
      </c>
    </row>
    <row r="329" spans="1:4" ht="16.5" customHeight="1" thickBot="1" x14ac:dyDescent="0.25">
      <c r="A329" s="58"/>
      <c r="B329" s="59"/>
      <c r="C329" s="60" t="s">
        <v>320</v>
      </c>
      <c r="D329" s="61">
        <f>+D328+D327+D326+D325+D324</f>
        <v>0</v>
      </c>
    </row>
    <row r="330" spans="1:4" ht="16.5" customHeight="1" x14ac:dyDescent="0.25">
      <c r="A330" s="62"/>
      <c r="B330" s="63"/>
      <c r="C330" s="64"/>
      <c r="D330" s="65"/>
    </row>
    <row r="331" spans="1:4" ht="31.5" x14ac:dyDescent="0.25">
      <c r="A331" s="51" t="s">
        <v>360</v>
      </c>
      <c r="B331" s="52" t="s">
        <v>295</v>
      </c>
      <c r="C331" s="53"/>
      <c r="D331" s="54"/>
    </row>
    <row r="332" spans="1:4" x14ac:dyDescent="0.2">
      <c r="A332" s="55">
        <v>1</v>
      </c>
      <c r="B332" s="38"/>
      <c r="C332" s="56" t="s">
        <v>315</v>
      </c>
      <c r="D332" s="57">
        <v>0</v>
      </c>
    </row>
    <row r="333" spans="1:4" x14ac:dyDescent="0.2">
      <c r="A333" s="55">
        <v>2</v>
      </c>
      <c r="B333" s="38"/>
      <c r="C333" s="56" t="s">
        <v>316</v>
      </c>
      <c r="D333" s="57">
        <v>0</v>
      </c>
    </row>
    <row r="334" spans="1:4" x14ac:dyDescent="0.2">
      <c r="A334" s="55">
        <v>3</v>
      </c>
      <c r="B334" s="38"/>
      <c r="C334" s="56" t="s">
        <v>317</v>
      </c>
      <c r="D334" s="57">
        <v>0</v>
      </c>
    </row>
    <row r="335" spans="1:4" x14ac:dyDescent="0.2">
      <c r="A335" s="55">
        <v>4</v>
      </c>
      <c r="B335" s="38"/>
      <c r="C335" s="56" t="s">
        <v>318</v>
      </c>
      <c r="D335" s="57">
        <v>0</v>
      </c>
    </row>
    <row r="336" spans="1:4" ht="15.75" thickBot="1" x14ac:dyDescent="0.25">
      <c r="A336" s="55">
        <v>5</v>
      </c>
      <c r="B336" s="38"/>
      <c r="C336" s="56" t="s">
        <v>319</v>
      </c>
      <c r="D336" s="57">
        <v>0</v>
      </c>
    </row>
    <row r="337" spans="1:4" ht="16.5" customHeight="1" thickBot="1" x14ac:dyDescent="0.25">
      <c r="A337" s="58"/>
      <c r="B337" s="59"/>
      <c r="C337" s="60" t="s">
        <v>320</v>
      </c>
      <c r="D337" s="61">
        <f>+D336+D335+D334+D333+D332</f>
        <v>0</v>
      </c>
    </row>
    <row r="338" spans="1:4" ht="16.5" customHeight="1" x14ac:dyDescent="0.25">
      <c r="A338" s="62"/>
      <c r="B338" s="63"/>
      <c r="C338" s="64"/>
      <c r="D338" s="65"/>
    </row>
    <row r="339" spans="1:4" ht="15.75" x14ac:dyDescent="0.25">
      <c r="A339" s="51" t="s">
        <v>361</v>
      </c>
      <c r="B339" s="52" t="s">
        <v>299</v>
      </c>
      <c r="C339" s="53"/>
      <c r="D339" s="54"/>
    </row>
    <row r="340" spans="1:4" x14ac:dyDescent="0.2">
      <c r="A340" s="55">
        <v>1</v>
      </c>
      <c r="B340" s="38"/>
      <c r="C340" s="56" t="s">
        <v>315</v>
      </c>
      <c r="D340" s="57">
        <v>0</v>
      </c>
    </row>
    <row r="341" spans="1:4" x14ac:dyDescent="0.2">
      <c r="A341" s="55">
        <v>2</v>
      </c>
      <c r="B341" s="38"/>
      <c r="C341" s="56" t="s">
        <v>316</v>
      </c>
      <c r="D341" s="57">
        <v>0</v>
      </c>
    </row>
    <row r="342" spans="1:4" x14ac:dyDescent="0.2">
      <c r="A342" s="55">
        <v>3</v>
      </c>
      <c r="B342" s="38"/>
      <c r="C342" s="56" t="s">
        <v>317</v>
      </c>
      <c r="D342" s="57">
        <v>0</v>
      </c>
    </row>
    <row r="343" spans="1:4" x14ac:dyDescent="0.2">
      <c r="A343" s="55">
        <v>4</v>
      </c>
      <c r="B343" s="38"/>
      <c r="C343" s="56" t="s">
        <v>318</v>
      </c>
      <c r="D343" s="57">
        <v>0</v>
      </c>
    </row>
    <row r="344" spans="1:4" ht="15.75" thickBot="1" x14ac:dyDescent="0.25">
      <c r="A344" s="55">
        <v>5</v>
      </c>
      <c r="B344" s="38"/>
      <c r="C344" s="56" t="s">
        <v>319</v>
      </c>
      <c r="D344" s="57">
        <v>0</v>
      </c>
    </row>
    <row r="345" spans="1:4" ht="16.5" customHeight="1" thickBot="1" x14ac:dyDescent="0.25">
      <c r="A345" s="58"/>
      <c r="B345" s="59"/>
      <c r="C345" s="60" t="s">
        <v>320</v>
      </c>
      <c r="D345" s="61">
        <f>+D344+D343+D342+D341+D340</f>
        <v>0</v>
      </c>
    </row>
    <row r="346" spans="1:4" ht="16.5" customHeight="1" thickBot="1" x14ac:dyDescent="0.3">
      <c r="A346" s="62"/>
      <c r="B346" s="63"/>
      <c r="C346" s="64"/>
      <c r="D346" s="65"/>
    </row>
    <row r="347" spans="1:4" ht="16.5" customHeight="1" thickBot="1" x14ac:dyDescent="0.3">
      <c r="A347" s="66"/>
      <c r="B347" s="67" t="s">
        <v>362</v>
      </c>
      <c r="C347" s="60" t="s">
        <v>363</v>
      </c>
      <c r="D347" s="61">
        <f>+D345-D344+D337-D336+D329-D328+D321-D320+D313-D312+D305-D304+D297-D296+D289-D288+D281-D280+D273-D272+D265-D264+D257-D256+D249-D248+D241-D240+D233-D232+D225-D224+D217-D216+D209-D208+D201-D200+D193-D192+D185-D184+D177-D176+D169-D168+D161-D160+D153-D152+D145-D144+D137-D136+D129-D128+D121-D120+D113-D112+D105-D104+D97-D96+D89-D88+D81-D80+D73-D72+D65-D64+D57-D56+D49-D48+D41-D40+D33-D32+D25-D24+D17-D16</f>
        <v>2340161948</v>
      </c>
    </row>
    <row r="348" spans="1:4" ht="16.5" customHeight="1" thickBot="1" x14ac:dyDescent="0.3">
      <c r="A348" s="66"/>
      <c r="B348" s="67" t="s">
        <v>319</v>
      </c>
      <c r="C348" s="60"/>
      <c r="D348" s="61">
        <f>+D344+D336+D328+D320+D312+D304+D296+D288+D280+D272+D264+D256+D248+D240+D232+D224+D216+D208+D200+D192+D184+D176+D168+D160+D152+D144+D136+D128+D120+D112+D104+D96+D88+D80+D72+D64+D56+D48+D40+D32+D24+D16</f>
        <v>-1447113000</v>
      </c>
    </row>
    <row r="349" spans="1:4" ht="16.5" customHeight="1" thickBot="1" x14ac:dyDescent="0.3">
      <c r="A349" s="66"/>
      <c r="B349" s="67" t="s">
        <v>364</v>
      </c>
      <c r="C349" s="60" t="s">
        <v>363</v>
      </c>
      <c r="D349" s="61">
        <f>SUM(D347:D348)</f>
        <v>893048948</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REPORTING&amp;RHARTFORD HOSPITAL</oddHeader>
    <oddFooter>&amp;LREPORT 5&amp;C&amp;P OF &amp;N&amp;R&amp;D, &amp;T</oddFooter>
  </headerFooter>
  <rowBreaks count="6" manualBreakCount="6">
    <brk id="65" max="4" man="1"/>
    <brk id="121" max="4" man="1"/>
    <brk id="177" max="4" man="1"/>
    <brk id="233" max="4" man="1"/>
    <brk id="289" max="4" man="1"/>
    <brk id="34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9"/>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303</v>
      </c>
      <c r="B4" s="475"/>
      <c r="C4" s="475"/>
      <c r="D4" s="475"/>
      <c r="E4" s="475"/>
    </row>
    <row r="5" spans="1:5" ht="15.75" customHeight="1" x14ac:dyDescent="0.25">
      <c r="A5" s="475" t="s">
        <v>365</v>
      </c>
      <c r="B5" s="475"/>
      <c r="C5" s="475"/>
      <c r="D5" s="475"/>
      <c r="E5" s="475"/>
    </row>
    <row r="6" spans="1:5" ht="16.5" customHeight="1" thickBot="1" x14ac:dyDescent="0.3">
      <c r="A6" s="69"/>
      <c r="B6" s="69"/>
      <c r="C6" s="31"/>
    </row>
    <row r="7" spans="1:5" ht="15.75" customHeight="1" x14ac:dyDescent="0.25">
      <c r="A7" s="70" t="s">
        <v>305</v>
      </c>
      <c r="B7" s="71" t="s">
        <v>306</v>
      </c>
      <c r="C7" s="72" t="s">
        <v>307</v>
      </c>
      <c r="D7" s="72" t="s">
        <v>308</v>
      </c>
      <c r="E7" s="72" t="s">
        <v>366</v>
      </c>
    </row>
    <row r="8" spans="1:5" ht="31.5" customHeight="1" x14ac:dyDescent="0.25">
      <c r="A8" s="73"/>
      <c r="B8" s="74"/>
      <c r="C8" s="75"/>
      <c r="D8" s="76"/>
      <c r="E8" s="77" t="s">
        <v>367</v>
      </c>
    </row>
    <row r="9" spans="1:5" ht="16.5" customHeight="1" thickBot="1" x14ac:dyDescent="0.3">
      <c r="A9" s="78" t="s">
        <v>5</v>
      </c>
      <c r="B9" s="79" t="s">
        <v>311</v>
      </c>
      <c r="C9" s="80" t="s">
        <v>368</v>
      </c>
      <c r="D9" s="80" t="s">
        <v>369</v>
      </c>
      <c r="E9" s="81" t="s">
        <v>208</v>
      </c>
    </row>
    <row r="10" spans="1:5" ht="15.75" customHeight="1" x14ac:dyDescent="0.25">
      <c r="A10" s="82"/>
      <c r="B10" s="83"/>
      <c r="C10" s="84"/>
      <c r="D10" s="83"/>
      <c r="E10" s="85"/>
    </row>
    <row r="11" spans="1:5" ht="15.75" x14ac:dyDescent="0.25">
      <c r="A11" s="86" t="s">
        <v>370</v>
      </c>
      <c r="B11" s="87" t="s">
        <v>10</v>
      </c>
      <c r="C11" s="53"/>
      <c r="D11" s="53"/>
      <c r="E11" s="88"/>
    </row>
    <row r="12" spans="1:5" ht="31.5" x14ac:dyDescent="0.25">
      <c r="A12" s="89"/>
      <c r="B12" s="90"/>
      <c r="C12" s="91" t="s">
        <v>371</v>
      </c>
      <c r="D12" s="92" t="s">
        <v>372</v>
      </c>
      <c r="E12" s="93">
        <v>-131013135</v>
      </c>
    </row>
    <row r="13" spans="1:5" x14ac:dyDescent="0.2">
      <c r="A13" s="94">
        <v>1</v>
      </c>
      <c r="B13" s="95"/>
      <c r="C13" s="96" t="s">
        <v>373</v>
      </c>
      <c r="D13" s="97" t="s">
        <v>374</v>
      </c>
      <c r="E13" s="98">
        <v>-7995781</v>
      </c>
    </row>
    <row r="14" spans="1:5" x14ac:dyDescent="0.2">
      <c r="A14" s="94">
        <v>2</v>
      </c>
      <c r="B14" s="95"/>
      <c r="C14" s="96" t="s">
        <v>375</v>
      </c>
      <c r="D14" s="97" t="s">
        <v>374</v>
      </c>
      <c r="E14" s="98">
        <v>25132784</v>
      </c>
    </row>
    <row r="15" spans="1:5" x14ac:dyDescent="0.2">
      <c r="A15" s="94">
        <v>3</v>
      </c>
      <c r="B15" s="95"/>
      <c r="C15" s="96" t="s">
        <v>376</v>
      </c>
      <c r="D15" s="97" t="s">
        <v>374</v>
      </c>
      <c r="E15" s="98">
        <v>-44740314</v>
      </c>
    </row>
    <row r="16" spans="1:5" x14ac:dyDescent="0.2">
      <c r="A16" s="94">
        <v>4</v>
      </c>
      <c r="B16" s="95"/>
      <c r="C16" s="96" t="s">
        <v>377</v>
      </c>
      <c r="D16" s="97" t="s">
        <v>374</v>
      </c>
      <c r="E16" s="98">
        <v>-680012</v>
      </c>
    </row>
    <row r="17" spans="1:5" x14ac:dyDescent="0.2">
      <c r="A17" s="94">
        <v>5</v>
      </c>
      <c r="B17" s="95"/>
      <c r="C17" s="96" t="s">
        <v>378</v>
      </c>
      <c r="D17" s="97" t="s">
        <v>374</v>
      </c>
      <c r="E17" s="98">
        <v>-201094732</v>
      </c>
    </row>
    <row r="18" spans="1:5" x14ac:dyDescent="0.2">
      <c r="A18" s="94">
        <v>6</v>
      </c>
      <c r="B18" s="95"/>
      <c r="C18" s="96" t="s">
        <v>379</v>
      </c>
      <c r="D18" s="97" t="s">
        <v>374</v>
      </c>
      <c r="E18" s="98">
        <v>-12077364</v>
      </c>
    </row>
    <row r="19" spans="1:5" ht="15.75" thickBot="1" x14ac:dyDescent="0.25">
      <c r="A19" s="94">
        <v>7</v>
      </c>
      <c r="B19" s="95"/>
      <c r="C19" s="96" t="s">
        <v>380</v>
      </c>
      <c r="D19" s="97" t="s">
        <v>374</v>
      </c>
      <c r="E19" s="98">
        <v>-814191</v>
      </c>
    </row>
    <row r="20" spans="1:5" s="68" customFormat="1" ht="16.5" customHeight="1" thickBot="1" x14ac:dyDescent="0.3">
      <c r="A20" s="99"/>
      <c r="B20" s="100"/>
      <c r="C20" s="101" t="s">
        <v>381</v>
      </c>
      <c r="D20" s="92" t="s">
        <v>382</v>
      </c>
      <c r="E20" s="102">
        <f>SUM(E12:E19)</f>
        <v>-373282745</v>
      </c>
    </row>
    <row r="21" spans="1:5" s="68" customFormat="1" ht="15.75" customHeight="1" x14ac:dyDescent="0.2">
      <c r="A21" s="103"/>
      <c r="B21" s="104"/>
      <c r="C21" s="105"/>
      <c r="D21" s="106"/>
      <c r="E21" s="107"/>
    </row>
    <row r="22" spans="1:5" ht="15.75" x14ac:dyDescent="0.25">
      <c r="A22" s="86" t="s">
        <v>383</v>
      </c>
      <c r="B22" s="87" t="s">
        <v>39</v>
      </c>
      <c r="C22" s="53"/>
      <c r="D22" s="53"/>
      <c r="E22" s="88"/>
    </row>
    <row r="23" spans="1:5" ht="31.5" x14ac:dyDescent="0.25">
      <c r="A23" s="89"/>
      <c r="B23" s="90"/>
      <c r="C23" s="91" t="s">
        <v>371</v>
      </c>
      <c r="D23" s="92" t="s">
        <v>372</v>
      </c>
      <c r="E23" s="93">
        <v>0</v>
      </c>
    </row>
    <row r="24" spans="1:5" ht="15.75" thickBot="1" x14ac:dyDescent="0.25">
      <c r="A24" s="94" t="s">
        <v>122</v>
      </c>
      <c r="B24" s="95"/>
      <c r="C24" s="96" t="s">
        <v>384</v>
      </c>
      <c r="D24" s="97" t="s">
        <v>122</v>
      </c>
      <c r="E24" s="98">
        <v>0</v>
      </c>
    </row>
    <row r="25" spans="1:5" s="68" customFormat="1" ht="16.5" customHeight="1" thickBot="1" x14ac:dyDescent="0.3">
      <c r="A25" s="99"/>
      <c r="B25" s="100"/>
      <c r="C25" s="101" t="s">
        <v>381</v>
      </c>
      <c r="D25" s="92" t="s">
        <v>382</v>
      </c>
      <c r="E25" s="102">
        <f>SUM(E23)</f>
        <v>0</v>
      </c>
    </row>
    <row r="26" spans="1:5" s="68" customFormat="1" ht="15.75" customHeight="1" x14ac:dyDescent="0.2">
      <c r="A26" s="103"/>
      <c r="B26" s="104"/>
      <c r="C26" s="105"/>
      <c r="D26" s="106"/>
      <c r="E26" s="107"/>
    </row>
    <row r="27" spans="1:5" ht="15.75" x14ac:dyDescent="0.25">
      <c r="A27" s="86" t="s">
        <v>385</v>
      </c>
      <c r="B27" s="87" t="s">
        <v>47</v>
      </c>
      <c r="C27" s="53"/>
      <c r="D27" s="53"/>
      <c r="E27" s="88"/>
    </row>
    <row r="28" spans="1:5" ht="31.5" x14ac:dyDescent="0.25">
      <c r="A28" s="89"/>
      <c r="B28" s="90"/>
      <c r="C28" s="91" t="s">
        <v>371</v>
      </c>
      <c r="D28" s="92" t="s">
        <v>372</v>
      </c>
      <c r="E28" s="93">
        <v>0</v>
      </c>
    </row>
    <row r="29" spans="1:5" ht="15.75" thickBot="1" x14ac:dyDescent="0.25">
      <c r="A29" s="94" t="s">
        <v>122</v>
      </c>
      <c r="B29" s="95"/>
      <c r="C29" s="96" t="s">
        <v>384</v>
      </c>
      <c r="D29" s="97" t="s">
        <v>122</v>
      </c>
      <c r="E29" s="98">
        <v>0</v>
      </c>
    </row>
    <row r="30" spans="1:5" s="68" customFormat="1" ht="16.5" customHeight="1" thickBot="1" x14ac:dyDescent="0.3">
      <c r="A30" s="99"/>
      <c r="B30" s="100"/>
      <c r="C30" s="101" t="s">
        <v>381</v>
      </c>
      <c r="D30" s="92" t="s">
        <v>382</v>
      </c>
      <c r="E30" s="102">
        <f>SUM(E28)</f>
        <v>0</v>
      </c>
    </row>
    <row r="31" spans="1:5" s="68" customFormat="1" ht="15.75" customHeight="1" x14ac:dyDescent="0.2">
      <c r="A31" s="103"/>
      <c r="B31" s="104"/>
      <c r="C31" s="105"/>
      <c r="D31" s="106"/>
      <c r="E31" s="107"/>
    </row>
    <row r="32" spans="1:5" ht="15.75" x14ac:dyDescent="0.25">
      <c r="A32" s="86" t="s">
        <v>386</v>
      </c>
      <c r="B32" s="87" t="s">
        <v>56</v>
      </c>
      <c r="C32" s="53"/>
      <c r="D32" s="53"/>
      <c r="E32" s="88"/>
    </row>
    <row r="33" spans="1:5" ht="31.5" x14ac:dyDescent="0.25">
      <c r="A33" s="89"/>
      <c r="B33" s="90"/>
      <c r="C33" s="91" t="s">
        <v>371</v>
      </c>
      <c r="D33" s="92" t="s">
        <v>372</v>
      </c>
      <c r="E33" s="93">
        <v>0</v>
      </c>
    </row>
    <row r="34" spans="1:5" ht="15.75" thickBot="1" x14ac:dyDescent="0.25">
      <c r="A34" s="94" t="s">
        <v>122</v>
      </c>
      <c r="B34" s="95"/>
      <c r="C34" s="96" t="s">
        <v>384</v>
      </c>
      <c r="D34" s="97" t="s">
        <v>122</v>
      </c>
      <c r="E34" s="98">
        <v>0</v>
      </c>
    </row>
    <row r="35" spans="1:5" s="68" customFormat="1" ht="16.5" customHeight="1" thickBot="1" x14ac:dyDescent="0.3">
      <c r="A35" s="99"/>
      <c r="B35" s="100"/>
      <c r="C35" s="101" t="s">
        <v>381</v>
      </c>
      <c r="D35" s="92" t="s">
        <v>382</v>
      </c>
      <c r="E35" s="102">
        <f>SUM(E33)</f>
        <v>0</v>
      </c>
    </row>
    <row r="36" spans="1:5" s="68" customFormat="1" ht="15.75" customHeight="1" x14ac:dyDescent="0.2">
      <c r="A36" s="103"/>
      <c r="B36" s="104"/>
      <c r="C36" s="105"/>
      <c r="D36" s="106"/>
      <c r="E36" s="107"/>
    </row>
    <row r="37" spans="1:5" ht="15.75" x14ac:dyDescent="0.25">
      <c r="A37" s="86" t="s">
        <v>387</v>
      </c>
      <c r="B37" s="87" t="s">
        <v>64</v>
      </c>
      <c r="C37" s="53"/>
      <c r="D37" s="53"/>
      <c r="E37" s="88"/>
    </row>
    <row r="38" spans="1:5" ht="31.5" x14ac:dyDescent="0.25">
      <c r="A38" s="89"/>
      <c r="B38" s="90"/>
      <c r="C38" s="91" t="s">
        <v>371</v>
      </c>
      <c r="D38" s="92" t="s">
        <v>372</v>
      </c>
      <c r="E38" s="93">
        <v>0</v>
      </c>
    </row>
    <row r="39" spans="1:5" ht="15.75" thickBot="1" x14ac:dyDescent="0.25">
      <c r="A39" s="94" t="s">
        <v>122</v>
      </c>
      <c r="B39" s="95"/>
      <c r="C39" s="96" t="s">
        <v>384</v>
      </c>
      <c r="D39" s="97" t="s">
        <v>122</v>
      </c>
      <c r="E39" s="98">
        <v>0</v>
      </c>
    </row>
    <row r="40" spans="1:5" s="68" customFormat="1" ht="16.5" customHeight="1" thickBot="1" x14ac:dyDescent="0.3">
      <c r="A40" s="99"/>
      <c r="B40" s="100"/>
      <c r="C40" s="101" t="s">
        <v>381</v>
      </c>
      <c r="D40" s="92" t="s">
        <v>382</v>
      </c>
      <c r="E40" s="102">
        <f>SUM(E38)</f>
        <v>0</v>
      </c>
    </row>
    <row r="41" spans="1:5" s="68" customFormat="1" ht="15.75" customHeight="1" x14ac:dyDescent="0.2">
      <c r="A41" s="103"/>
      <c r="B41" s="104"/>
      <c r="C41" s="105"/>
      <c r="D41" s="106"/>
      <c r="E41" s="107"/>
    </row>
    <row r="42" spans="1:5" ht="15.75" x14ac:dyDescent="0.25">
      <c r="A42" s="86" t="s">
        <v>388</v>
      </c>
      <c r="B42" s="87" t="s">
        <v>74</v>
      </c>
      <c r="C42" s="53"/>
      <c r="D42" s="53"/>
      <c r="E42" s="88"/>
    </row>
    <row r="43" spans="1:5" ht="31.5" x14ac:dyDescent="0.25">
      <c r="A43" s="89"/>
      <c r="B43" s="90"/>
      <c r="C43" s="91" t="s">
        <v>371</v>
      </c>
      <c r="D43" s="92" t="s">
        <v>372</v>
      </c>
      <c r="E43" s="93">
        <v>-293333</v>
      </c>
    </row>
    <row r="44" spans="1:5" x14ac:dyDescent="0.2">
      <c r="A44" s="94">
        <v>1</v>
      </c>
      <c r="B44" s="95"/>
      <c r="C44" s="96" t="s">
        <v>389</v>
      </c>
      <c r="D44" s="97" t="s">
        <v>374</v>
      </c>
      <c r="E44" s="98">
        <v>1400563</v>
      </c>
    </row>
    <row r="45" spans="1:5" x14ac:dyDescent="0.2">
      <c r="A45" s="94">
        <v>2</v>
      </c>
      <c r="B45" s="95"/>
      <c r="C45" s="96" t="s">
        <v>390</v>
      </c>
      <c r="D45" s="97" t="s">
        <v>374</v>
      </c>
      <c r="E45" s="98">
        <v>-4469475</v>
      </c>
    </row>
    <row r="46" spans="1:5" x14ac:dyDescent="0.2">
      <c r="A46" s="94">
        <v>3</v>
      </c>
      <c r="B46" s="95"/>
      <c r="C46" s="96" t="s">
        <v>391</v>
      </c>
      <c r="D46" s="97" t="s">
        <v>374</v>
      </c>
      <c r="E46" s="98">
        <v>131587</v>
      </c>
    </row>
    <row r="47" spans="1:5" x14ac:dyDescent="0.2">
      <c r="A47" s="94">
        <v>4</v>
      </c>
      <c r="B47" s="95"/>
      <c r="C47" s="96" t="s">
        <v>392</v>
      </c>
      <c r="D47" s="97" t="s">
        <v>374</v>
      </c>
      <c r="E47" s="98">
        <v>594153</v>
      </c>
    </row>
    <row r="48" spans="1:5" x14ac:dyDescent="0.2">
      <c r="A48" s="94">
        <v>5</v>
      </c>
      <c r="B48" s="95"/>
      <c r="C48" s="96" t="s">
        <v>393</v>
      </c>
      <c r="D48" s="97" t="s">
        <v>374</v>
      </c>
      <c r="E48" s="98">
        <v>6609</v>
      </c>
    </row>
    <row r="49" spans="1:5" x14ac:dyDescent="0.2">
      <c r="A49" s="94">
        <v>6</v>
      </c>
      <c r="B49" s="95"/>
      <c r="C49" s="96" t="s">
        <v>394</v>
      </c>
      <c r="D49" s="97" t="s">
        <v>374</v>
      </c>
      <c r="E49" s="98">
        <v>21999</v>
      </c>
    </row>
    <row r="50" spans="1:5" x14ac:dyDescent="0.2">
      <c r="A50" s="94">
        <v>7</v>
      </c>
      <c r="B50" s="95"/>
      <c r="C50" s="96" t="s">
        <v>373</v>
      </c>
      <c r="D50" s="97" t="s">
        <v>374</v>
      </c>
      <c r="E50" s="98">
        <v>232000</v>
      </c>
    </row>
    <row r="51" spans="1:5" x14ac:dyDescent="0.2">
      <c r="A51" s="94">
        <v>8</v>
      </c>
      <c r="B51" s="95"/>
      <c r="C51" s="96" t="s">
        <v>377</v>
      </c>
      <c r="D51" s="97" t="s">
        <v>374</v>
      </c>
      <c r="E51" s="98">
        <v>-13014680</v>
      </c>
    </row>
    <row r="52" spans="1:5" x14ac:dyDescent="0.2">
      <c r="A52" s="94">
        <v>9</v>
      </c>
      <c r="B52" s="95"/>
      <c r="C52" s="96" t="s">
        <v>395</v>
      </c>
      <c r="D52" s="97" t="s">
        <v>374</v>
      </c>
      <c r="E52" s="98">
        <v>10280876</v>
      </c>
    </row>
    <row r="53" spans="1:5" x14ac:dyDescent="0.2">
      <c r="A53" s="94">
        <v>10</v>
      </c>
      <c r="B53" s="95"/>
      <c r="C53" s="96" t="s">
        <v>396</v>
      </c>
      <c r="D53" s="97" t="s">
        <v>374</v>
      </c>
      <c r="E53" s="98">
        <v>262317</v>
      </c>
    </row>
    <row r="54" spans="1:5" x14ac:dyDescent="0.2">
      <c r="A54" s="94">
        <v>11</v>
      </c>
      <c r="B54" s="95"/>
      <c r="C54" s="96" t="s">
        <v>397</v>
      </c>
      <c r="D54" s="97" t="s">
        <v>374</v>
      </c>
      <c r="E54" s="98">
        <v>40647</v>
      </c>
    </row>
    <row r="55" spans="1:5" ht="15.75" thickBot="1" x14ac:dyDescent="0.25">
      <c r="A55" s="94">
        <v>12</v>
      </c>
      <c r="B55" s="95"/>
      <c r="C55" s="96" t="s">
        <v>398</v>
      </c>
      <c r="D55" s="97" t="s">
        <v>374</v>
      </c>
      <c r="E55" s="98">
        <v>14474</v>
      </c>
    </row>
    <row r="56" spans="1:5" s="68" customFormat="1" ht="16.5" customHeight="1" thickBot="1" x14ac:dyDescent="0.3">
      <c r="A56" s="99"/>
      <c r="B56" s="100"/>
      <c r="C56" s="101" t="s">
        <v>381</v>
      </c>
      <c r="D56" s="92" t="s">
        <v>382</v>
      </c>
      <c r="E56" s="102">
        <f>SUM(E43:E55)</f>
        <v>-4792263</v>
      </c>
    </row>
    <row r="57" spans="1:5" s="68" customFormat="1" ht="15.75" customHeight="1" x14ac:dyDescent="0.2">
      <c r="A57" s="103"/>
      <c r="B57" s="104"/>
      <c r="C57" s="105"/>
      <c r="D57" s="106"/>
      <c r="E57" s="107"/>
    </row>
    <row r="58" spans="1:5" ht="15.75" x14ac:dyDescent="0.25">
      <c r="A58" s="86" t="s">
        <v>399</v>
      </c>
      <c r="B58" s="87" t="s">
        <v>82</v>
      </c>
      <c r="C58" s="53"/>
      <c r="D58" s="53"/>
      <c r="E58" s="88"/>
    </row>
    <row r="59" spans="1:5" ht="31.5" x14ac:dyDescent="0.25">
      <c r="A59" s="89"/>
      <c r="B59" s="90"/>
      <c r="C59" s="91" t="s">
        <v>371</v>
      </c>
      <c r="D59" s="92" t="s">
        <v>372</v>
      </c>
      <c r="E59" s="93">
        <v>0</v>
      </c>
    </row>
    <row r="60" spans="1:5" ht="15.75" thickBot="1" x14ac:dyDescent="0.25">
      <c r="A60" s="94" t="s">
        <v>122</v>
      </c>
      <c r="B60" s="95"/>
      <c r="C60" s="96" t="s">
        <v>384</v>
      </c>
      <c r="D60" s="97" t="s">
        <v>122</v>
      </c>
      <c r="E60" s="98">
        <v>0</v>
      </c>
    </row>
    <row r="61" spans="1:5" s="68" customFormat="1" ht="16.5" customHeight="1" thickBot="1" x14ac:dyDescent="0.3">
      <c r="A61" s="99"/>
      <c r="B61" s="100"/>
      <c r="C61" s="101" t="s">
        <v>381</v>
      </c>
      <c r="D61" s="92" t="s">
        <v>382</v>
      </c>
      <c r="E61" s="102">
        <f>SUM(E59)</f>
        <v>0</v>
      </c>
    </row>
    <row r="62" spans="1:5" s="68" customFormat="1" ht="15.75" customHeight="1" x14ac:dyDescent="0.2">
      <c r="A62" s="103"/>
      <c r="B62" s="104"/>
      <c r="C62" s="105"/>
      <c r="D62" s="106"/>
      <c r="E62" s="107"/>
    </row>
    <row r="63" spans="1:5" ht="15.75" x14ac:dyDescent="0.25">
      <c r="A63" s="86" t="s">
        <v>400</v>
      </c>
      <c r="B63" s="87" t="s">
        <v>88</v>
      </c>
      <c r="C63" s="53"/>
      <c r="D63" s="53"/>
      <c r="E63" s="88"/>
    </row>
    <row r="64" spans="1:5" ht="31.5" x14ac:dyDescent="0.25">
      <c r="A64" s="89"/>
      <c r="B64" s="90"/>
      <c r="C64" s="91" t="s">
        <v>371</v>
      </c>
      <c r="D64" s="92" t="s">
        <v>372</v>
      </c>
      <c r="E64" s="93">
        <v>0</v>
      </c>
    </row>
    <row r="65" spans="1:5" ht="15.75" thickBot="1" x14ac:dyDescent="0.25">
      <c r="A65" s="94" t="s">
        <v>122</v>
      </c>
      <c r="B65" s="95"/>
      <c r="C65" s="96" t="s">
        <v>384</v>
      </c>
      <c r="D65" s="97" t="s">
        <v>122</v>
      </c>
      <c r="E65" s="98">
        <v>0</v>
      </c>
    </row>
    <row r="66" spans="1:5" s="68" customFormat="1" ht="16.5" customHeight="1" thickBot="1" x14ac:dyDescent="0.3">
      <c r="A66" s="99"/>
      <c r="B66" s="100"/>
      <c r="C66" s="101" t="s">
        <v>381</v>
      </c>
      <c r="D66" s="92" t="s">
        <v>382</v>
      </c>
      <c r="E66" s="102">
        <f>SUM(E64)</f>
        <v>0</v>
      </c>
    </row>
    <row r="67" spans="1:5" s="68" customFormat="1" ht="15.75" customHeight="1" x14ac:dyDescent="0.2">
      <c r="A67" s="103"/>
      <c r="B67" s="104"/>
      <c r="C67" s="105"/>
      <c r="D67" s="106"/>
      <c r="E67" s="107"/>
    </row>
    <row r="68" spans="1:5" ht="15.75" x14ac:dyDescent="0.25">
      <c r="A68" s="86" t="s">
        <v>401</v>
      </c>
      <c r="B68" s="87" t="s">
        <v>98</v>
      </c>
      <c r="C68" s="53"/>
      <c r="D68" s="53"/>
      <c r="E68" s="88"/>
    </row>
    <row r="69" spans="1:5" ht="31.5" x14ac:dyDescent="0.25">
      <c r="A69" s="89"/>
      <c r="B69" s="90"/>
      <c r="C69" s="91" t="s">
        <v>371</v>
      </c>
      <c r="D69" s="92" t="s">
        <v>372</v>
      </c>
      <c r="E69" s="93">
        <v>-188145</v>
      </c>
    </row>
    <row r="70" spans="1:5" x14ac:dyDescent="0.2">
      <c r="A70" s="94">
        <v>1</v>
      </c>
      <c r="B70" s="95"/>
      <c r="C70" s="96" t="s">
        <v>373</v>
      </c>
      <c r="D70" s="97" t="s">
        <v>374</v>
      </c>
      <c r="E70" s="98">
        <v>527201</v>
      </c>
    </row>
    <row r="71" spans="1:5" x14ac:dyDescent="0.2">
      <c r="A71" s="94">
        <v>2</v>
      </c>
      <c r="B71" s="95"/>
      <c r="C71" s="96" t="s">
        <v>402</v>
      </c>
      <c r="D71" s="97" t="s">
        <v>374</v>
      </c>
      <c r="E71" s="98">
        <v>133794</v>
      </c>
    </row>
    <row r="72" spans="1:5" x14ac:dyDescent="0.2">
      <c r="A72" s="94">
        <v>3</v>
      </c>
      <c r="B72" s="95"/>
      <c r="C72" s="96" t="s">
        <v>394</v>
      </c>
      <c r="D72" s="97" t="s">
        <v>374</v>
      </c>
      <c r="E72" s="98">
        <v>26093</v>
      </c>
    </row>
    <row r="73" spans="1:5" x14ac:dyDescent="0.2">
      <c r="A73" s="94">
        <v>4</v>
      </c>
      <c r="B73" s="95"/>
      <c r="C73" s="96" t="s">
        <v>403</v>
      </c>
      <c r="D73" s="97" t="s">
        <v>374</v>
      </c>
      <c r="E73" s="98">
        <v>84369</v>
      </c>
    </row>
    <row r="74" spans="1:5" x14ac:dyDescent="0.2">
      <c r="A74" s="94">
        <v>5</v>
      </c>
      <c r="B74" s="95"/>
      <c r="C74" s="96" t="s">
        <v>404</v>
      </c>
      <c r="D74" s="97" t="s">
        <v>374</v>
      </c>
      <c r="E74" s="98">
        <v>14134</v>
      </c>
    </row>
    <row r="75" spans="1:5" x14ac:dyDescent="0.2">
      <c r="A75" s="94">
        <v>6</v>
      </c>
      <c r="B75" s="95"/>
      <c r="C75" s="96" t="s">
        <v>405</v>
      </c>
      <c r="D75" s="97" t="s">
        <v>374</v>
      </c>
      <c r="E75" s="98">
        <v>-893882</v>
      </c>
    </row>
    <row r="76" spans="1:5" x14ac:dyDescent="0.2">
      <c r="A76" s="94">
        <v>7</v>
      </c>
      <c r="B76" s="95"/>
      <c r="C76" s="96" t="s">
        <v>397</v>
      </c>
      <c r="D76" s="97" t="s">
        <v>374</v>
      </c>
      <c r="E76" s="98">
        <v>-113796</v>
      </c>
    </row>
    <row r="77" spans="1:5" x14ac:dyDescent="0.2">
      <c r="A77" s="94">
        <v>8</v>
      </c>
      <c r="B77" s="95"/>
      <c r="C77" s="96" t="s">
        <v>395</v>
      </c>
      <c r="D77" s="97" t="s">
        <v>374</v>
      </c>
      <c r="E77" s="98">
        <v>929608</v>
      </c>
    </row>
    <row r="78" spans="1:5" x14ac:dyDescent="0.2">
      <c r="A78" s="94">
        <v>9</v>
      </c>
      <c r="B78" s="95"/>
      <c r="C78" s="96" t="s">
        <v>392</v>
      </c>
      <c r="D78" s="97" t="s">
        <v>374</v>
      </c>
      <c r="E78" s="98">
        <v>-1109884</v>
      </c>
    </row>
    <row r="79" spans="1:5" ht="15.75" thickBot="1" x14ac:dyDescent="0.25">
      <c r="A79" s="94">
        <v>10</v>
      </c>
      <c r="B79" s="95"/>
      <c r="C79" s="96" t="s">
        <v>398</v>
      </c>
      <c r="D79" s="97" t="s">
        <v>374</v>
      </c>
      <c r="E79" s="98">
        <v>38977</v>
      </c>
    </row>
    <row r="80" spans="1:5" s="68" customFormat="1" ht="16.5" customHeight="1" thickBot="1" x14ac:dyDescent="0.3">
      <c r="A80" s="99"/>
      <c r="B80" s="100"/>
      <c r="C80" s="101" t="s">
        <v>381</v>
      </c>
      <c r="D80" s="92" t="s">
        <v>382</v>
      </c>
      <c r="E80" s="102">
        <f>SUM(E69:E79)</f>
        <v>-551531</v>
      </c>
    </row>
    <row r="81" spans="1:5" s="68" customFormat="1" ht="15.75" customHeight="1" x14ac:dyDescent="0.2">
      <c r="A81" s="103"/>
      <c r="B81" s="104"/>
      <c r="C81" s="105"/>
      <c r="D81" s="106"/>
      <c r="E81" s="107"/>
    </row>
    <row r="82" spans="1:5" ht="15.75" x14ac:dyDescent="0.25">
      <c r="A82" s="86" t="s">
        <v>406</v>
      </c>
      <c r="B82" s="87" t="s">
        <v>103</v>
      </c>
      <c r="C82" s="53"/>
      <c r="D82" s="53"/>
      <c r="E82" s="88"/>
    </row>
    <row r="83" spans="1:5" ht="31.5" x14ac:dyDescent="0.25">
      <c r="A83" s="89"/>
      <c r="B83" s="90"/>
      <c r="C83" s="91" t="s">
        <v>371</v>
      </c>
      <c r="D83" s="92" t="s">
        <v>372</v>
      </c>
      <c r="E83" s="93">
        <v>76751</v>
      </c>
    </row>
    <row r="84" spans="1:5" ht="15.75" thickBot="1" x14ac:dyDescent="0.25">
      <c r="A84" s="94" t="s">
        <v>122</v>
      </c>
      <c r="B84" s="95"/>
      <c r="C84" s="96" t="s">
        <v>384</v>
      </c>
      <c r="D84" s="97" t="s">
        <v>122</v>
      </c>
      <c r="E84" s="98">
        <v>0</v>
      </c>
    </row>
    <row r="85" spans="1:5" s="68" customFormat="1" ht="16.5" customHeight="1" thickBot="1" x14ac:dyDescent="0.3">
      <c r="A85" s="99"/>
      <c r="B85" s="100"/>
      <c r="C85" s="101" t="s">
        <v>381</v>
      </c>
      <c r="D85" s="92" t="s">
        <v>382</v>
      </c>
      <c r="E85" s="102">
        <f>SUM(E83)</f>
        <v>76751</v>
      </c>
    </row>
    <row r="86" spans="1:5" s="68" customFormat="1" ht="15.75" customHeight="1" x14ac:dyDescent="0.2">
      <c r="A86" s="103"/>
      <c r="B86" s="104"/>
      <c r="C86" s="105"/>
      <c r="D86" s="106"/>
      <c r="E86" s="107"/>
    </row>
    <row r="87" spans="1:5" ht="31.5" x14ac:dyDescent="0.25">
      <c r="A87" s="86" t="s">
        <v>407</v>
      </c>
      <c r="B87" s="87" t="s">
        <v>108</v>
      </c>
      <c r="C87" s="53"/>
      <c r="D87" s="53"/>
      <c r="E87" s="88"/>
    </row>
    <row r="88" spans="1:5" ht="31.5" x14ac:dyDescent="0.25">
      <c r="A88" s="89"/>
      <c r="B88" s="90"/>
      <c r="C88" s="91" t="s">
        <v>371</v>
      </c>
      <c r="D88" s="92" t="s">
        <v>372</v>
      </c>
      <c r="E88" s="93">
        <v>0</v>
      </c>
    </row>
    <row r="89" spans="1:5" ht="15.75" thickBot="1" x14ac:dyDescent="0.25">
      <c r="A89" s="94" t="s">
        <v>122</v>
      </c>
      <c r="B89" s="95"/>
      <c r="C89" s="96" t="s">
        <v>384</v>
      </c>
      <c r="D89" s="97" t="s">
        <v>122</v>
      </c>
      <c r="E89" s="98">
        <v>0</v>
      </c>
    </row>
    <row r="90" spans="1:5" s="68" customFormat="1" ht="16.5" customHeight="1" thickBot="1" x14ac:dyDescent="0.3">
      <c r="A90" s="99"/>
      <c r="B90" s="100"/>
      <c r="C90" s="101" t="s">
        <v>381</v>
      </c>
      <c r="D90" s="92" t="s">
        <v>382</v>
      </c>
      <c r="E90" s="102">
        <f>SUM(E88)</f>
        <v>0</v>
      </c>
    </row>
    <row r="91" spans="1:5" s="68" customFormat="1" ht="15.75" customHeight="1" x14ac:dyDescent="0.2">
      <c r="A91" s="103"/>
      <c r="B91" s="104"/>
      <c r="C91" s="105"/>
      <c r="D91" s="106"/>
      <c r="E91" s="107"/>
    </row>
    <row r="92" spans="1:5" ht="15.75" x14ac:dyDescent="0.25">
      <c r="A92" s="86" t="s">
        <v>408</v>
      </c>
      <c r="B92" s="87" t="s">
        <v>113</v>
      </c>
      <c r="C92" s="53"/>
      <c r="D92" s="53"/>
      <c r="E92" s="88"/>
    </row>
    <row r="93" spans="1:5" ht="31.5" x14ac:dyDescent="0.25">
      <c r="A93" s="89"/>
      <c r="B93" s="90"/>
      <c r="C93" s="91" t="s">
        <v>371</v>
      </c>
      <c r="D93" s="92" t="s">
        <v>372</v>
      </c>
      <c r="E93" s="93">
        <v>1721262</v>
      </c>
    </row>
    <row r="94" spans="1:5" x14ac:dyDescent="0.2">
      <c r="A94" s="94">
        <v>1</v>
      </c>
      <c r="B94" s="95"/>
      <c r="C94" s="96" t="s">
        <v>409</v>
      </c>
      <c r="D94" s="97" t="s">
        <v>374</v>
      </c>
      <c r="E94" s="98">
        <v>2633</v>
      </c>
    </row>
    <row r="95" spans="1:5" x14ac:dyDescent="0.2">
      <c r="A95" s="94">
        <v>2</v>
      </c>
      <c r="B95" s="95"/>
      <c r="C95" s="96" t="s">
        <v>396</v>
      </c>
      <c r="D95" s="97" t="s">
        <v>374</v>
      </c>
      <c r="E95" s="98">
        <v>25193</v>
      </c>
    </row>
    <row r="96" spans="1:5" x14ac:dyDescent="0.2">
      <c r="A96" s="94">
        <v>3</v>
      </c>
      <c r="B96" s="95"/>
      <c r="C96" s="96" t="s">
        <v>395</v>
      </c>
      <c r="D96" s="97" t="s">
        <v>374</v>
      </c>
      <c r="E96" s="98">
        <v>-11526</v>
      </c>
    </row>
    <row r="97" spans="1:5" x14ac:dyDescent="0.2">
      <c r="A97" s="94">
        <v>4</v>
      </c>
      <c r="B97" s="95"/>
      <c r="C97" s="96" t="s">
        <v>373</v>
      </c>
      <c r="D97" s="97" t="s">
        <v>374</v>
      </c>
      <c r="E97" s="98">
        <v>172380</v>
      </c>
    </row>
    <row r="98" spans="1:5" ht="15.75" thickBot="1" x14ac:dyDescent="0.25">
      <c r="A98" s="94">
        <v>5</v>
      </c>
      <c r="B98" s="95"/>
      <c r="C98" s="96" t="s">
        <v>398</v>
      </c>
      <c r="D98" s="97" t="s">
        <v>374</v>
      </c>
      <c r="E98" s="98">
        <v>26648</v>
      </c>
    </row>
    <row r="99" spans="1:5" s="68" customFormat="1" ht="16.5" customHeight="1" thickBot="1" x14ac:dyDescent="0.3">
      <c r="A99" s="99"/>
      <c r="B99" s="100"/>
      <c r="C99" s="101" t="s">
        <v>381</v>
      </c>
      <c r="D99" s="92" t="s">
        <v>382</v>
      </c>
      <c r="E99" s="102">
        <f>SUM(E93:E98)</f>
        <v>1936590</v>
      </c>
    </row>
    <row r="100" spans="1:5" s="68" customFormat="1" ht="15.75" customHeight="1" x14ac:dyDescent="0.2">
      <c r="A100" s="103"/>
      <c r="B100" s="104"/>
      <c r="C100" s="105"/>
      <c r="D100" s="106"/>
      <c r="E100" s="107"/>
    </row>
    <row r="101" spans="1:5" ht="15.75" x14ac:dyDescent="0.25">
      <c r="A101" s="86" t="s">
        <v>410</v>
      </c>
      <c r="B101" s="87" t="s">
        <v>120</v>
      </c>
      <c r="C101" s="53"/>
      <c r="D101" s="53"/>
      <c r="E101" s="88"/>
    </row>
    <row r="102" spans="1:5" ht="31.5" x14ac:dyDescent="0.25">
      <c r="A102" s="89"/>
      <c r="B102" s="90"/>
      <c r="C102" s="91" t="s">
        <v>371</v>
      </c>
      <c r="D102" s="92" t="s">
        <v>372</v>
      </c>
      <c r="E102" s="93">
        <v>0</v>
      </c>
    </row>
    <row r="103" spans="1:5" ht="15.75" thickBot="1" x14ac:dyDescent="0.25">
      <c r="A103" s="94" t="s">
        <v>122</v>
      </c>
      <c r="B103" s="95"/>
      <c r="C103" s="96" t="s">
        <v>384</v>
      </c>
      <c r="D103" s="97" t="s">
        <v>122</v>
      </c>
      <c r="E103" s="98">
        <v>0</v>
      </c>
    </row>
    <row r="104" spans="1:5" s="68" customFormat="1" ht="16.5" customHeight="1" thickBot="1" x14ac:dyDescent="0.3">
      <c r="A104" s="99"/>
      <c r="B104" s="100"/>
      <c r="C104" s="101" t="s">
        <v>381</v>
      </c>
      <c r="D104" s="92" t="s">
        <v>382</v>
      </c>
      <c r="E104" s="102">
        <f>SUM(E102)</f>
        <v>0</v>
      </c>
    </row>
    <row r="105" spans="1:5" s="68" customFormat="1" ht="15.75" customHeight="1" x14ac:dyDescent="0.2">
      <c r="A105" s="103"/>
      <c r="B105" s="104"/>
      <c r="C105" s="105"/>
      <c r="D105" s="106"/>
      <c r="E105" s="107"/>
    </row>
    <row r="106" spans="1:5" ht="15.75" x14ac:dyDescent="0.25">
      <c r="A106" s="86" t="s">
        <v>411</v>
      </c>
      <c r="B106" s="87" t="s">
        <v>125</v>
      </c>
      <c r="C106" s="53"/>
      <c r="D106" s="53"/>
      <c r="E106" s="88"/>
    </row>
    <row r="107" spans="1:5" ht="31.5" x14ac:dyDescent="0.25">
      <c r="A107" s="89"/>
      <c r="B107" s="90"/>
      <c r="C107" s="91" t="s">
        <v>371</v>
      </c>
      <c r="D107" s="92" t="s">
        <v>372</v>
      </c>
      <c r="E107" s="93">
        <v>-1455653</v>
      </c>
    </row>
    <row r="108" spans="1:5" x14ac:dyDescent="0.2">
      <c r="A108" s="94">
        <v>1</v>
      </c>
      <c r="B108" s="95"/>
      <c r="C108" s="96" t="s">
        <v>373</v>
      </c>
      <c r="D108" s="97" t="s">
        <v>374</v>
      </c>
      <c r="E108" s="98">
        <v>18594122</v>
      </c>
    </row>
    <row r="109" spans="1:5" x14ac:dyDescent="0.2">
      <c r="A109" s="94">
        <v>2</v>
      </c>
      <c r="B109" s="95"/>
      <c r="C109" s="96" t="s">
        <v>394</v>
      </c>
      <c r="D109" s="97" t="s">
        <v>374</v>
      </c>
      <c r="E109" s="98">
        <v>43</v>
      </c>
    </row>
    <row r="110" spans="1:5" x14ac:dyDescent="0.2">
      <c r="A110" s="94">
        <v>3</v>
      </c>
      <c r="B110" s="95"/>
      <c r="C110" s="96" t="s">
        <v>396</v>
      </c>
      <c r="D110" s="97" t="s">
        <v>374</v>
      </c>
      <c r="E110" s="98">
        <v>3884</v>
      </c>
    </row>
    <row r="111" spans="1:5" x14ac:dyDescent="0.2">
      <c r="A111" s="94">
        <v>4</v>
      </c>
      <c r="B111" s="95"/>
      <c r="C111" s="96" t="s">
        <v>392</v>
      </c>
      <c r="D111" s="97" t="s">
        <v>374</v>
      </c>
      <c r="E111" s="98">
        <v>127327</v>
      </c>
    </row>
    <row r="112" spans="1:5" x14ac:dyDescent="0.2">
      <c r="A112" s="94">
        <v>5</v>
      </c>
      <c r="B112" s="95"/>
      <c r="C112" s="96" t="s">
        <v>397</v>
      </c>
      <c r="D112" s="97" t="s">
        <v>374</v>
      </c>
      <c r="E112" s="98">
        <v>-86661</v>
      </c>
    </row>
    <row r="113" spans="1:5" x14ac:dyDescent="0.2">
      <c r="A113" s="94">
        <v>6</v>
      </c>
      <c r="B113" s="95"/>
      <c r="C113" s="96" t="s">
        <v>377</v>
      </c>
      <c r="D113" s="97" t="s">
        <v>374</v>
      </c>
      <c r="E113" s="98">
        <v>-1309203</v>
      </c>
    </row>
    <row r="114" spans="1:5" x14ac:dyDescent="0.2">
      <c r="A114" s="94">
        <v>7</v>
      </c>
      <c r="B114" s="95"/>
      <c r="C114" s="96" t="s">
        <v>412</v>
      </c>
      <c r="D114" s="97" t="s">
        <v>374</v>
      </c>
      <c r="E114" s="98">
        <v>-12659</v>
      </c>
    </row>
    <row r="115" spans="1:5" x14ac:dyDescent="0.2">
      <c r="A115" s="94">
        <v>8</v>
      </c>
      <c r="B115" s="95"/>
      <c r="C115" s="96" t="s">
        <v>395</v>
      </c>
      <c r="D115" s="97" t="s">
        <v>374</v>
      </c>
      <c r="E115" s="98">
        <v>-18688953</v>
      </c>
    </row>
    <row r="116" spans="1:5" x14ac:dyDescent="0.2">
      <c r="A116" s="94">
        <v>9</v>
      </c>
      <c r="B116" s="95"/>
      <c r="C116" s="96" t="s">
        <v>413</v>
      </c>
      <c r="D116" s="97" t="s">
        <v>374</v>
      </c>
      <c r="E116" s="98">
        <v>-455791</v>
      </c>
    </row>
    <row r="117" spans="1:5" ht="15.75" thickBot="1" x14ac:dyDescent="0.25">
      <c r="A117" s="94">
        <v>10</v>
      </c>
      <c r="B117" s="95"/>
      <c r="C117" s="96" t="s">
        <v>398</v>
      </c>
      <c r="D117" s="97" t="s">
        <v>374</v>
      </c>
      <c r="E117" s="98">
        <v>1166135</v>
      </c>
    </row>
    <row r="118" spans="1:5" s="68" customFormat="1" ht="16.5" customHeight="1" thickBot="1" x14ac:dyDescent="0.3">
      <c r="A118" s="99"/>
      <c r="B118" s="100"/>
      <c r="C118" s="101" t="s">
        <v>381</v>
      </c>
      <c r="D118" s="92" t="s">
        <v>382</v>
      </c>
      <c r="E118" s="102">
        <f>SUM(E107:E117)</f>
        <v>-2117409</v>
      </c>
    </row>
    <row r="119" spans="1:5" s="68" customFormat="1" ht="15.75" customHeight="1" x14ac:dyDescent="0.2">
      <c r="A119" s="103"/>
      <c r="B119" s="104"/>
      <c r="C119" s="105"/>
      <c r="D119" s="106"/>
      <c r="E119" s="107"/>
    </row>
    <row r="120" spans="1:5" ht="31.5" x14ac:dyDescent="0.25">
      <c r="A120" s="86" t="s">
        <v>414</v>
      </c>
      <c r="B120" s="87" t="s">
        <v>131</v>
      </c>
      <c r="C120" s="53"/>
      <c r="D120" s="53"/>
      <c r="E120" s="88"/>
    </row>
    <row r="121" spans="1:5" ht="31.5" x14ac:dyDescent="0.25">
      <c r="A121" s="89"/>
      <c r="B121" s="90"/>
      <c r="C121" s="91" t="s">
        <v>371</v>
      </c>
      <c r="D121" s="92" t="s">
        <v>372</v>
      </c>
      <c r="E121" s="93">
        <v>-28331</v>
      </c>
    </row>
    <row r="122" spans="1:5" x14ac:dyDescent="0.2">
      <c r="A122" s="94">
        <v>1</v>
      </c>
      <c r="B122" s="95"/>
      <c r="C122" s="96" t="s">
        <v>395</v>
      </c>
      <c r="D122" s="97" t="s">
        <v>374</v>
      </c>
      <c r="E122" s="98">
        <v>-43005</v>
      </c>
    </row>
    <row r="123" spans="1:5" x14ac:dyDescent="0.2">
      <c r="A123" s="94">
        <v>2</v>
      </c>
      <c r="B123" s="95"/>
      <c r="C123" s="96" t="s">
        <v>373</v>
      </c>
      <c r="D123" s="97" t="s">
        <v>374</v>
      </c>
      <c r="E123" s="98">
        <v>2954</v>
      </c>
    </row>
    <row r="124" spans="1:5" x14ac:dyDescent="0.2">
      <c r="A124" s="94">
        <v>3</v>
      </c>
      <c r="B124" s="95"/>
      <c r="C124" s="96" t="s">
        <v>398</v>
      </c>
      <c r="D124" s="97" t="s">
        <v>374</v>
      </c>
      <c r="E124" s="98">
        <v>596</v>
      </c>
    </row>
    <row r="125" spans="1:5" ht="15.75" thickBot="1" x14ac:dyDescent="0.25">
      <c r="A125" s="94">
        <v>4</v>
      </c>
      <c r="B125" s="95"/>
      <c r="C125" s="96" t="s">
        <v>391</v>
      </c>
      <c r="D125" s="97" t="s">
        <v>374</v>
      </c>
      <c r="E125" s="98">
        <v>835</v>
      </c>
    </row>
    <row r="126" spans="1:5" s="68" customFormat="1" ht="16.5" customHeight="1" thickBot="1" x14ac:dyDescent="0.3">
      <c r="A126" s="99"/>
      <c r="B126" s="100"/>
      <c r="C126" s="101" t="s">
        <v>381</v>
      </c>
      <c r="D126" s="92" t="s">
        <v>382</v>
      </c>
      <c r="E126" s="102">
        <f>SUM(E121:E125)</f>
        <v>-66951</v>
      </c>
    </row>
    <row r="127" spans="1:5" s="68" customFormat="1" ht="15.75" customHeight="1" x14ac:dyDescent="0.2">
      <c r="A127" s="103"/>
      <c r="B127" s="104"/>
      <c r="C127" s="105"/>
      <c r="D127" s="106"/>
      <c r="E127" s="107"/>
    </row>
    <row r="128" spans="1:5" ht="15.75" x14ac:dyDescent="0.25">
      <c r="A128" s="86" t="s">
        <v>415</v>
      </c>
      <c r="B128" s="87" t="s">
        <v>139</v>
      </c>
      <c r="C128" s="53"/>
      <c r="D128" s="53"/>
      <c r="E128" s="88"/>
    </row>
    <row r="129" spans="1:5" ht="31.5" x14ac:dyDescent="0.25">
      <c r="A129" s="89"/>
      <c r="B129" s="90"/>
      <c r="C129" s="91" t="s">
        <v>371</v>
      </c>
      <c r="D129" s="92" t="s">
        <v>372</v>
      </c>
      <c r="E129" s="93">
        <v>0</v>
      </c>
    </row>
    <row r="130" spans="1:5" ht="15.75" thickBot="1" x14ac:dyDescent="0.25">
      <c r="A130" s="94" t="s">
        <v>122</v>
      </c>
      <c r="B130" s="95"/>
      <c r="C130" s="96" t="s">
        <v>384</v>
      </c>
      <c r="D130" s="97" t="s">
        <v>122</v>
      </c>
      <c r="E130" s="98">
        <v>0</v>
      </c>
    </row>
    <row r="131" spans="1:5" s="68" customFormat="1" ht="16.5" customHeight="1" thickBot="1" x14ac:dyDescent="0.3">
      <c r="A131" s="99"/>
      <c r="B131" s="100"/>
      <c r="C131" s="101" t="s">
        <v>381</v>
      </c>
      <c r="D131" s="92" t="s">
        <v>382</v>
      </c>
      <c r="E131" s="102">
        <f>SUM(E129)</f>
        <v>0</v>
      </c>
    </row>
    <row r="132" spans="1:5" s="68" customFormat="1" ht="15.75" customHeight="1" x14ac:dyDescent="0.2">
      <c r="A132" s="103"/>
      <c r="B132" s="104"/>
      <c r="C132" s="105"/>
      <c r="D132" s="106"/>
      <c r="E132" s="107"/>
    </row>
    <row r="133" spans="1:5" ht="15.75" x14ac:dyDescent="0.25">
      <c r="A133" s="86" t="s">
        <v>416</v>
      </c>
      <c r="B133" s="87" t="s">
        <v>148</v>
      </c>
      <c r="C133" s="53"/>
      <c r="D133" s="53"/>
      <c r="E133" s="88"/>
    </row>
    <row r="134" spans="1:5" ht="31.5" x14ac:dyDescent="0.25">
      <c r="A134" s="89"/>
      <c r="B134" s="90"/>
      <c r="C134" s="91" t="s">
        <v>371</v>
      </c>
      <c r="D134" s="92" t="s">
        <v>372</v>
      </c>
      <c r="E134" s="93">
        <v>-107394</v>
      </c>
    </row>
    <row r="135" spans="1:5" ht="15.75" thickBot="1" x14ac:dyDescent="0.25">
      <c r="A135" s="94">
        <v>1</v>
      </c>
      <c r="B135" s="95"/>
      <c r="C135" s="96" t="s">
        <v>395</v>
      </c>
      <c r="D135" s="97" t="s">
        <v>374</v>
      </c>
      <c r="E135" s="98">
        <v>107394</v>
      </c>
    </row>
    <row r="136" spans="1:5" s="68" customFormat="1" ht="16.5" customHeight="1" thickBot="1" x14ac:dyDescent="0.3">
      <c r="A136" s="99"/>
      <c r="B136" s="100"/>
      <c r="C136" s="101" t="s">
        <v>381</v>
      </c>
      <c r="D136" s="92" t="s">
        <v>382</v>
      </c>
      <c r="E136" s="102">
        <f>SUM(E134:E135)</f>
        <v>0</v>
      </c>
    </row>
    <row r="137" spans="1:5" s="68" customFormat="1" ht="15.75" customHeight="1" x14ac:dyDescent="0.2">
      <c r="A137" s="103"/>
      <c r="B137" s="104"/>
      <c r="C137" s="105"/>
      <c r="D137" s="106"/>
      <c r="E137" s="107"/>
    </row>
    <row r="138" spans="1:5" ht="31.5" x14ac:dyDescent="0.25">
      <c r="A138" s="86" t="s">
        <v>417</v>
      </c>
      <c r="B138" s="87" t="s">
        <v>156</v>
      </c>
      <c r="C138" s="53"/>
      <c r="D138" s="53"/>
      <c r="E138" s="88"/>
    </row>
    <row r="139" spans="1:5" ht="31.5" x14ac:dyDescent="0.25">
      <c r="A139" s="89"/>
      <c r="B139" s="90"/>
      <c r="C139" s="91" t="s">
        <v>371</v>
      </c>
      <c r="D139" s="92" t="s">
        <v>372</v>
      </c>
      <c r="E139" s="93">
        <v>2380257</v>
      </c>
    </row>
    <row r="140" spans="1:5" x14ac:dyDescent="0.2">
      <c r="A140" s="94">
        <v>1</v>
      </c>
      <c r="B140" s="95"/>
      <c r="C140" s="96" t="s">
        <v>397</v>
      </c>
      <c r="D140" s="97" t="s">
        <v>374</v>
      </c>
      <c r="E140" s="98">
        <v>8740174</v>
      </c>
    </row>
    <row r="141" spans="1:5" x14ac:dyDescent="0.2">
      <c r="A141" s="94">
        <v>2</v>
      </c>
      <c r="B141" s="95"/>
      <c r="C141" s="96" t="s">
        <v>396</v>
      </c>
      <c r="D141" s="97" t="s">
        <v>374</v>
      </c>
      <c r="E141" s="98">
        <v>329718</v>
      </c>
    </row>
    <row r="142" spans="1:5" x14ac:dyDescent="0.2">
      <c r="A142" s="94">
        <v>3</v>
      </c>
      <c r="B142" s="95"/>
      <c r="C142" s="96" t="s">
        <v>418</v>
      </c>
      <c r="D142" s="97" t="s">
        <v>374</v>
      </c>
      <c r="E142" s="98">
        <v>11654</v>
      </c>
    </row>
    <row r="143" spans="1:5" x14ac:dyDescent="0.2">
      <c r="A143" s="94">
        <v>4</v>
      </c>
      <c r="B143" s="95"/>
      <c r="C143" s="96" t="s">
        <v>393</v>
      </c>
      <c r="D143" s="97" t="s">
        <v>374</v>
      </c>
      <c r="E143" s="98">
        <v>20063</v>
      </c>
    </row>
    <row r="144" spans="1:5" x14ac:dyDescent="0.2">
      <c r="A144" s="94">
        <v>5</v>
      </c>
      <c r="B144" s="95"/>
      <c r="C144" s="96" t="s">
        <v>394</v>
      </c>
      <c r="D144" s="97" t="s">
        <v>374</v>
      </c>
      <c r="E144" s="98">
        <v>13487</v>
      </c>
    </row>
    <row r="145" spans="1:5" x14ac:dyDescent="0.2">
      <c r="A145" s="94">
        <v>6</v>
      </c>
      <c r="B145" s="95"/>
      <c r="C145" s="96" t="s">
        <v>391</v>
      </c>
      <c r="D145" s="97" t="s">
        <v>374</v>
      </c>
      <c r="E145" s="98">
        <v>42372</v>
      </c>
    </row>
    <row r="146" spans="1:5" x14ac:dyDescent="0.2">
      <c r="A146" s="94">
        <v>7</v>
      </c>
      <c r="B146" s="95"/>
      <c r="C146" s="96" t="s">
        <v>419</v>
      </c>
      <c r="D146" s="97" t="s">
        <v>374</v>
      </c>
      <c r="E146" s="98">
        <v>58240</v>
      </c>
    </row>
    <row r="147" spans="1:5" x14ac:dyDescent="0.2">
      <c r="A147" s="94">
        <v>8</v>
      </c>
      <c r="B147" s="95"/>
      <c r="C147" s="96" t="s">
        <v>420</v>
      </c>
      <c r="D147" s="97" t="s">
        <v>374</v>
      </c>
      <c r="E147" s="98">
        <v>57648</v>
      </c>
    </row>
    <row r="148" spans="1:5" x14ac:dyDescent="0.2">
      <c r="A148" s="94">
        <v>9</v>
      </c>
      <c r="B148" s="95"/>
      <c r="C148" s="96" t="s">
        <v>373</v>
      </c>
      <c r="D148" s="97" t="s">
        <v>374</v>
      </c>
      <c r="E148" s="98">
        <v>1202265</v>
      </c>
    </row>
    <row r="149" spans="1:5" x14ac:dyDescent="0.2">
      <c r="A149" s="94">
        <v>10</v>
      </c>
      <c r="B149" s="95"/>
      <c r="C149" s="96" t="s">
        <v>413</v>
      </c>
      <c r="D149" s="97" t="s">
        <v>374</v>
      </c>
      <c r="E149" s="98">
        <v>-5487777</v>
      </c>
    </row>
    <row r="150" spans="1:5" x14ac:dyDescent="0.2">
      <c r="A150" s="94">
        <v>11</v>
      </c>
      <c r="B150" s="95"/>
      <c r="C150" s="96" t="s">
        <v>421</v>
      </c>
      <c r="D150" s="97" t="s">
        <v>374</v>
      </c>
      <c r="E150" s="98">
        <v>390962</v>
      </c>
    </row>
    <row r="151" spans="1:5" x14ac:dyDescent="0.2">
      <c r="A151" s="94">
        <v>12</v>
      </c>
      <c r="B151" s="95"/>
      <c r="C151" s="96" t="s">
        <v>392</v>
      </c>
      <c r="D151" s="97" t="s">
        <v>374</v>
      </c>
      <c r="E151" s="98">
        <v>1055496</v>
      </c>
    </row>
    <row r="152" spans="1:5" ht="15.75" thickBot="1" x14ac:dyDescent="0.25">
      <c r="A152" s="94">
        <v>13</v>
      </c>
      <c r="B152" s="95"/>
      <c r="C152" s="96" t="s">
        <v>377</v>
      </c>
      <c r="D152" s="97" t="s">
        <v>374</v>
      </c>
      <c r="E152" s="98">
        <v>-4042963</v>
      </c>
    </row>
    <row r="153" spans="1:5" s="68" customFormat="1" ht="16.5" customHeight="1" thickBot="1" x14ac:dyDescent="0.3">
      <c r="A153" s="99"/>
      <c r="B153" s="100"/>
      <c r="C153" s="101" t="s">
        <v>381</v>
      </c>
      <c r="D153" s="92" t="s">
        <v>382</v>
      </c>
      <c r="E153" s="102">
        <f>SUM(E139:E152)</f>
        <v>4771596</v>
      </c>
    </row>
    <row r="154" spans="1:5" s="68" customFormat="1" ht="15.75" customHeight="1" x14ac:dyDescent="0.2">
      <c r="A154" s="103"/>
      <c r="B154" s="104"/>
      <c r="C154" s="105"/>
      <c r="D154" s="106"/>
      <c r="E154" s="107"/>
    </row>
    <row r="155" spans="1:5" ht="15.75" x14ac:dyDescent="0.25">
      <c r="A155" s="86" t="s">
        <v>422</v>
      </c>
      <c r="B155" s="87" t="s">
        <v>164</v>
      </c>
      <c r="C155" s="53"/>
      <c r="D155" s="53"/>
      <c r="E155" s="88"/>
    </row>
    <row r="156" spans="1:5" ht="31.5" x14ac:dyDescent="0.25">
      <c r="A156" s="89"/>
      <c r="B156" s="90"/>
      <c r="C156" s="91" t="s">
        <v>371</v>
      </c>
      <c r="D156" s="92" t="s">
        <v>372</v>
      </c>
      <c r="E156" s="93">
        <v>0</v>
      </c>
    </row>
    <row r="157" spans="1:5" x14ac:dyDescent="0.2">
      <c r="A157" s="94">
        <v>1</v>
      </c>
      <c r="B157" s="95"/>
      <c r="C157" s="96" t="s">
        <v>409</v>
      </c>
      <c r="D157" s="97" t="s">
        <v>374</v>
      </c>
      <c r="E157" s="98">
        <v>760</v>
      </c>
    </row>
    <row r="158" spans="1:5" ht="15.75" thickBot="1" x14ac:dyDescent="0.25">
      <c r="A158" s="94">
        <v>2</v>
      </c>
      <c r="B158" s="95"/>
      <c r="C158" s="96" t="s">
        <v>377</v>
      </c>
      <c r="D158" s="97" t="s">
        <v>374</v>
      </c>
      <c r="E158" s="98">
        <v>-585</v>
      </c>
    </row>
    <row r="159" spans="1:5" s="68" customFormat="1" ht="16.5" customHeight="1" thickBot="1" x14ac:dyDescent="0.3">
      <c r="A159" s="99"/>
      <c r="B159" s="100"/>
      <c r="C159" s="101" t="s">
        <v>381</v>
      </c>
      <c r="D159" s="92" t="s">
        <v>382</v>
      </c>
      <c r="E159" s="102">
        <f>SUM(E156:E158)</f>
        <v>175</v>
      </c>
    </row>
    <row r="160" spans="1:5" s="68" customFormat="1" ht="15.75" customHeight="1" x14ac:dyDescent="0.2">
      <c r="A160" s="103"/>
      <c r="B160" s="104"/>
      <c r="C160" s="105"/>
      <c r="D160" s="106"/>
      <c r="E160" s="107"/>
    </row>
    <row r="161" spans="1:5" ht="15.75" x14ac:dyDescent="0.25">
      <c r="A161" s="86" t="s">
        <v>423</v>
      </c>
      <c r="B161" s="87" t="s">
        <v>170</v>
      </c>
      <c r="C161" s="53"/>
      <c r="D161" s="53"/>
      <c r="E161" s="88"/>
    </row>
    <row r="162" spans="1:5" ht="31.5" x14ac:dyDescent="0.25">
      <c r="A162" s="89"/>
      <c r="B162" s="90"/>
      <c r="C162" s="91" t="s">
        <v>371</v>
      </c>
      <c r="D162" s="92" t="s">
        <v>372</v>
      </c>
      <c r="E162" s="93">
        <v>147893</v>
      </c>
    </row>
    <row r="163" spans="1:5" x14ac:dyDescent="0.2">
      <c r="A163" s="94">
        <v>1</v>
      </c>
      <c r="B163" s="95"/>
      <c r="C163" s="96" t="s">
        <v>373</v>
      </c>
      <c r="D163" s="97" t="s">
        <v>374</v>
      </c>
      <c r="E163" s="98">
        <v>329537</v>
      </c>
    </row>
    <row r="164" spans="1:5" x14ac:dyDescent="0.2">
      <c r="A164" s="94">
        <v>2</v>
      </c>
      <c r="B164" s="95"/>
      <c r="C164" s="96" t="s">
        <v>396</v>
      </c>
      <c r="D164" s="97" t="s">
        <v>374</v>
      </c>
      <c r="E164" s="98">
        <v>-4646</v>
      </c>
    </row>
    <row r="165" spans="1:5" x14ac:dyDescent="0.2">
      <c r="A165" s="94">
        <v>3</v>
      </c>
      <c r="B165" s="95"/>
      <c r="C165" s="96" t="s">
        <v>409</v>
      </c>
      <c r="D165" s="97" t="s">
        <v>374</v>
      </c>
      <c r="E165" s="98">
        <v>56167</v>
      </c>
    </row>
    <row r="166" spans="1:5" ht="15.75" thickBot="1" x14ac:dyDescent="0.25">
      <c r="A166" s="94">
        <v>4</v>
      </c>
      <c r="B166" s="95"/>
      <c r="C166" s="96" t="s">
        <v>424</v>
      </c>
      <c r="D166" s="97" t="s">
        <v>374</v>
      </c>
      <c r="E166" s="98">
        <v>27173</v>
      </c>
    </row>
    <row r="167" spans="1:5" s="68" customFormat="1" ht="16.5" customHeight="1" thickBot="1" x14ac:dyDescent="0.3">
      <c r="A167" s="99"/>
      <c r="B167" s="100"/>
      <c r="C167" s="101" t="s">
        <v>381</v>
      </c>
      <c r="D167" s="92" t="s">
        <v>382</v>
      </c>
      <c r="E167" s="102">
        <f>SUM(E162:E166)</f>
        <v>556124</v>
      </c>
    </row>
    <row r="168" spans="1:5" s="68" customFormat="1" ht="15.75" customHeight="1" x14ac:dyDescent="0.2">
      <c r="A168" s="103"/>
      <c r="B168" s="104"/>
      <c r="C168" s="105"/>
      <c r="D168" s="106"/>
      <c r="E168" s="107"/>
    </row>
    <row r="169" spans="1:5" ht="15.75" x14ac:dyDescent="0.25">
      <c r="A169" s="86" t="s">
        <v>425</v>
      </c>
      <c r="B169" s="87" t="s">
        <v>174</v>
      </c>
      <c r="C169" s="53"/>
      <c r="D169" s="53"/>
      <c r="E169" s="88"/>
    </row>
    <row r="170" spans="1:5" ht="31.5" x14ac:dyDescent="0.25">
      <c r="A170" s="89"/>
      <c r="B170" s="90"/>
      <c r="C170" s="91" t="s">
        <v>371</v>
      </c>
      <c r="D170" s="92" t="s">
        <v>372</v>
      </c>
      <c r="E170" s="93">
        <v>-1219571</v>
      </c>
    </row>
    <row r="171" spans="1:5" x14ac:dyDescent="0.2">
      <c r="A171" s="94">
        <v>1</v>
      </c>
      <c r="B171" s="95"/>
      <c r="C171" s="96" t="s">
        <v>409</v>
      </c>
      <c r="D171" s="97" t="s">
        <v>374</v>
      </c>
      <c r="E171" s="98">
        <v>-51356</v>
      </c>
    </row>
    <row r="172" spans="1:5" x14ac:dyDescent="0.2">
      <c r="A172" s="94">
        <v>2</v>
      </c>
      <c r="B172" s="95"/>
      <c r="C172" s="96" t="s">
        <v>395</v>
      </c>
      <c r="D172" s="97" t="s">
        <v>374</v>
      </c>
      <c r="E172" s="98">
        <v>-2443159</v>
      </c>
    </row>
    <row r="173" spans="1:5" x14ac:dyDescent="0.2">
      <c r="A173" s="94">
        <v>3</v>
      </c>
      <c r="B173" s="95"/>
      <c r="C173" s="96" t="s">
        <v>426</v>
      </c>
      <c r="D173" s="97" t="s">
        <v>374</v>
      </c>
      <c r="E173" s="98">
        <v>-1163</v>
      </c>
    </row>
    <row r="174" spans="1:5" x14ac:dyDescent="0.2">
      <c r="A174" s="94">
        <v>4</v>
      </c>
      <c r="B174" s="95"/>
      <c r="C174" s="96" t="s">
        <v>427</v>
      </c>
      <c r="D174" s="97" t="s">
        <v>374</v>
      </c>
      <c r="E174" s="98">
        <v>5418654</v>
      </c>
    </row>
    <row r="175" spans="1:5" x14ac:dyDescent="0.2">
      <c r="A175" s="94">
        <v>5</v>
      </c>
      <c r="B175" s="95"/>
      <c r="C175" s="96" t="s">
        <v>428</v>
      </c>
      <c r="D175" s="97" t="s">
        <v>374</v>
      </c>
      <c r="E175" s="98">
        <v>108167</v>
      </c>
    </row>
    <row r="176" spans="1:5" x14ac:dyDescent="0.2">
      <c r="A176" s="94">
        <v>6</v>
      </c>
      <c r="B176" s="95"/>
      <c r="C176" s="96" t="s">
        <v>421</v>
      </c>
      <c r="D176" s="97" t="s">
        <v>374</v>
      </c>
      <c r="E176" s="98">
        <v>-122302</v>
      </c>
    </row>
    <row r="177" spans="1:5" x14ac:dyDescent="0.2">
      <c r="A177" s="94">
        <v>7</v>
      </c>
      <c r="B177" s="95"/>
      <c r="C177" s="96" t="s">
        <v>429</v>
      </c>
      <c r="D177" s="97" t="s">
        <v>374</v>
      </c>
      <c r="E177" s="98">
        <v>-1648861</v>
      </c>
    </row>
    <row r="178" spans="1:5" x14ac:dyDescent="0.2">
      <c r="A178" s="94">
        <v>8</v>
      </c>
      <c r="B178" s="95"/>
      <c r="C178" s="96" t="s">
        <v>394</v>
      </c>
      <c r="D178" s="97" t="s">
        <v>374</v>
      </c>
      <c r="E178" s="98">
        <v>30105</v>
      </c>
    </row>
    <row r="179" spans="1:5" x14ac:dyDescent="0.2">
      <c r="A179" s="94">
        <v>9</v>
      </c>
      <c r="B179" s="95"/>
      <c r="C179" s="96" t="s">
        <v>396</v>
      </c>
      <c r="D179" s="97" t="s">
        <v>374</v>
      </c>
      <c r="E179" s="98">
        <v>-6393</v>
      </c>
    </row>
    <row r="180" spans="1:5" ht="15.75" thickBot="1" x14ac:dyDescent="0.25">
      <c r="A180" s="94">
        <v>10</v>
      </c>
      <c r="B180" s="95"/>
      <c r="C180" s="96" t="s">
        <v>398</v>
      </c>
      <c r="D180" s="97" t="s">
        <v>374</v>
      </c>
      <c r="E180" s="98">
        <v>30264</v>
      </c>
    </row>
    <row r="181" spans="1:5" s="68" customFormat="1" ht="16.5" customHeight="1" thickBot="1" x14ac:dyDescent="0.3">
      <c r="A181" s="99"/>
      <c r="B181" s="100"/>
      <c r="C181" s="101" t="s">
        <v>381</v>
      </c>
      <c r="D181" s="92" t="s">
        <v>382</v>
      </c>
      <c r="E181" s="102">
        <f>SUM(E170:E180)</f>
        <v>94385</v>
      </c>
    </row>
    <row r="182" spans="1:5" s="68" customFormat="1" ht="15.75" customHeight="1" x14ac:dyDescent="0.2">
      <c r="A182" s="103"/>
      <c r="B182" s="104"/>
      <c r="C182" s="105"/>
      <c r="D182" s="106"/>
      <c r="E182" s="107"/>
    </row>
    <row r="183" spans="1:5" ht="15.75" x14ac:dyDescent="0.25">
      <c r="A183" s="86" t="s">
        <v>430</v>
      </c>
      <c r="B183" s="87" t="s">
        <v>179</v>
      </c>
      <c r="C183" s="53"/>
      <c r="D183" s="53"/>
      <c r="E183" s="88"/>
    </row>
    <row r="184" spans="1:5" ht="31.5" x14ac:dyDescent="0.25">
      <c r="A184" s="89"/>
      <c r="B184" s="90"/>
      <c r="C184" s="91" t="s">
        <v>371</v>
      </c>
      <c r="D184" s="92" t="s">
        <v>372</v>
      </c>
      <c r="E184" s="93">
        <v>0</v>
      </c>
    </row>
    <row r="185" spans="1:5" ht="15.75" thickBot="1" x14ac:dyDescent="0.25">
      <c r="A185" s="94" t="s">
        <v>122</v>
      </c>
      <c r="B185" s="95"/>
      <c r="C185" s="96" t="s">
        <v>384</v>
      </c>
      <c r="D185" s="97" t="s">
        <v>122</v>
      </c>
      <c r="E185" s="98">
        <v>0</v>
      </c>
    </row>
    <row r="186" spans="1:5" s="68" customFormat="1" ht="16.5" customHeight="1" thickBot="1" x14ac:dyDescent="0.3">
      <c r="A186" s="99"/>
      <c r="B186" s="100"/>
      <c r="C186" s="101" t="s">
        <v>381</v>
      </c>
      <c r="D186" s="92" t="s">
        <v>382</v>
      </c>
      <c r="E186" s="102">
        <f>SUM(E184)</f>
        <v>0</v>
      </c>
    </row>
    <row r="187" spans="1:5" s="68" customFormat="1" ht="15.75" customHeight="1" x14ac:dyDescent="0.2">
      <c r="A187" s="103"/>
      <c r="B187" s="104"/>
      <c r="C187" s="105"/>
      <c r="D187" s="106"/>
      <c r="E187" s="107"/>
    </row>
    <row r="188" spans="1:5" ht="15.75" x14ac:dyDescent="0.25">
      <c r="A188" s="86" t="s">
        <v>431</v>
      </c>
      <c r="B188" s="87" t="s">
        <v>185</v>
      </c>
      <c r="C188" s="53"/>
      <c r="D188" s="53"/>
      <c r="E188" s="88"/>
    </row>
    <row r="189" spans="1:5" ht="31.5" x14ac:dyDescent="0.25">
      <c r="A189" s="89"/>
      <c r="B189" s="90"/>
      <c r="C189" s="91" t="s">
        <v>371</v>
      </c>
      <c r="D189" s="92" t="s">
        <v>372</v>
      </c>
      <c r="E189" s="93">
        <v>0</v>
      </c>
    </row>
    <row r="190" spans="1:5" ht="15.75" thickBot="1" x14ac:dyDescent="0.25">
      <c r="A190" s="94" t="s">
        <v>122</v>
      </c>
      <c r="B190" s="95"/>
      <c r="C190" s="96" t="s">
        <v>384</v>
      </c>
      <c r="D190" s="97" t="s">
        <v>122</v>
      </c>
      <c r="E190" s="98">
        <v>0</v>
      </c>
    </row>
    <row r="191" spans="1:5" s="68" customFormat="1" ht="16.5" customHeight="1" thickBot="1" x14ac:dyDescent="0.3">
      <c r="A191" s="99"/>
      <c r="B191" s="100"/>
      <c r="C191" s="101" t="s">
        <v>381</v>
      </c>
      <c r="D191" s="92" t="s">
        <v>382</v>
      </c>
      <c r="E191" s="102">
        <f>SUM(E189)</f>
        <v>0</v>
      </c>
    </row>
    <row r="192" spans="1:5" s="68" customFormat="1" ht="15.75" customHeight="1" x14ac:dyDescent="0.2">
      <c r="A192" s="103"/>
      <c r="B192" s="104"/>
      <c r="C192" s="105"/>
      <c r="D192" s="106"/>
      <c r="E192" s="107"/>
    </row>
    <row r="193" spans="1:5" ht="15.75" x14ac:dyDescent="0.25">
      <c r="A193" s="86" t="s">
        <v>432</v>
      </c>
      <c r="B193" s="87" t="s">
        <v>196</v>
      </c>
      <c r="C193" s="53"/>
      <c r="D193" s="53"/>
      <c r="E193" s="88"/>
    </row>
    <row r="194" spans="1:5" ht="31.5" x14ac:dyDescent="0.25">
      <c r="A194" s="89"/>
      <c r="B194" s="90"/>
      <c r="C194" s="91" t="s">
        <v>371</v>
      </c>
      <c r="D194" s="92" t="s">
        <v>372</v>
      </c>
      <c r="E194" s="93">
        <v>0</v>
      </c>
    </row>
    <row r="195" spans="1:5" ht="15.75" thickBot="1" x14ac:dyDescent="0.25">
      <c r="A195" s="94" t="s">
        <v>122</v>
      </c>
      <c r="B195" s="95"/>
      <c r="C195" s="96" t="s">
        <v>384</v>
      </c>
      <c r="D195" s="97" t="s">
        <v>122</v>
      </c>
      <c r="E195" s="98">
        <v>0</v>
      </c>
    </row>
    <row r="196" spans="1:5" s="68" customFormat="1" ht="16.5" customHeight="1" thickBot="1" x14ac:dyDescent="0.3">
      <c r="A196" s="99"/>
      <c r="B196" s="100"/>
      <c r="C196" s="101" t="s">
        <v>381</v>
      </c>
      <c r="D196" s="92" t="s">
        <v>382</v>
      </c>
      <c r="E196" s="102">
        <f>SUM(E194)</f>
        <v>0</v>
      </c>
    </row>
    <row r="197" spans="1:5" s="68" customFormat="1" ht="15.75" customHeight="1" x14ac:dyDescent="0.2">
      <c r="A197" s="103"/>
      <c r="B197" s="104"/>
      <c r="C197" s="105"/>
      <c r="D197" s="106"/>
      <c r="E197" s="107"/>
    </row>
    <row r="198" spans="1:5" ht="15.75" x14ac:dyDescent="0.25">
      <c r="A198" s="86" t="s">
        <v>433</v>
      </c>
      <c r="B198" s="87" t="s">
        <v>207</v>
      </c>
      <c r="C198" s="53"/>
      <c r="D198" s="53"/>
      <c r="E198" s="88"/>
    </row>
    <row r="199" spans="1:5" ht="31.5" x14ac:dyDescent="0.25">
      <c r="A199" s="89"/>
      <c r="B199" s="90"/>
      <c r="C199" s="91" t="s">
        <v>371</v>
      </c>
      <c r="D199" s="92" t="s">
        <v>372</v>
      </c>
      <c r="E199" s="93">
        <v>459251</v>
      </c>
    </row>
    <row r="200" spans="1:5" x14ac:dyDescent="0.2">
      <c r="A200" s="94">
        <v>1</v>
      </c>
      <c r="B200" s="95"/>
      <c r="C200" s="96" t="s">
        <v>434</v>
      </c>
      <c r="D200" s="97" t="s">
        <v>374</v>
      </c>
      <c r="E200" s="98">
        <v>762453</v>
      </c>
    </row>
    <row r="201" spans="1:5" x14ac:dyDescent="0.2">
      <c r="A201" s="94">
        <v>2</v>
      </c>
      <c r="B201" s="95"/>
      <c r="C201" s="96" t="s">
        <v>395</v>
      </c>
      <c r="D201" s="97" t="s">
        <v>374</v>
      </c>
      <c r="E201" s="98">
        <v>-3017900</v>
      </c>
    </row>
    <row r="202" spans="1:5" x14ac:dyDescent="0.2">
      <c r="A202" s="94">
        <v>3</v>
      </c>
      <c r="B202" s="95"/>
      <c r="C202" s="96" t="s">
        <v>421</v>
      </c>
      <c r="D202" s="97" t="s">
        <v>374</v>
      </c>
      <c r="E202" s="98">
        <v>142617</v>
      </c>
    </row>
    <row r="203" spans="1:5" x14ac:dyDescent="0.2">
      <c r="A203" s="94">
        <v>4</v>
      </c>
      <c r="B203" s="95"/>
      <c r="C203" s="96" t="s">
        <v>428</v>
      </c>
      <c r="D203" s="97" t="s">
        <v>374</v>
      </c>
      <c r="E203" s="98">
        <v>571985</v>
      </c>
    </row>
    <row r="204" spans="1:5" x14ac:dyDescent="0.2">
      <c r="A204" s="94">
        <v>5</v>
      </c>
      <c r="B204" s="95"/>
      <c r="C204" s="96" t="s">
        <v>396</v>
      </c>
      <c r="D204" s="97" t="s">
        <v>374</v>
      </c>
      <c r="E204" s="98">
        <v>-10020</v>
      </c>
    </row>
    <row r="205" spans="1:5" x14ac:dyDescent="0.2">
      <c r="A205" s="94">
        <v>6</v>
      </c>
      <c r="B205" s="95"/>
      <c r="C205" s="96" t="s">
        <v>398</v>
      </c>
      <c r="D205" s="97" t="s">
        <v>374</v>
      </c>
      <c r="E205" s="98">
        <v>568863</v>
      </c>
    </row>
    <row r="206" spans="1:5" ht="15.75" thickBot="1" x14ac:dyDescent="0.25">
      <c r="A206" s="94">
        <v>7</v>
      </c>
      <c r="B206" s="95"/>
      <c r="C206" s="96" t="s">
        <v>373</v>
      </c>
      <c r="D206" s="97" t="s">
        <v>374</v>
      </c>
      <c r="E206" s="98">
        <v>905540</v>
      </c>
    </row>
    <row r="207" spans="1:5" s="68" customFormat="1" ht="16.5" customHeight="1" thickBot="1" x14ac:dyDescent="0.3">
      <c r="A207" s="99"/>
      <c r="B207" s="100"/>
      <c r="C207" s="101" t="s">
        <v>381</v>
      </c>
      <c r="D207" s="92" t="s">
        <v>382</v>
      </c>
      <c r="E207" s="102">
        <f>SUM(E199:E206)</f>
        <v>382789</v>
      </c>
    </row>
    <row r="208" spans="1:5" s="68" customFormat="1" ht="15.75" customHeight="1" x14ac:dyDescent="0.2">
      <c r="A208" s="103"/>
      <c r="B208" s="104"/>
      <c r="C208" s="105"/>
      <c r="D208" s="106"/>
      <c r="E208" s="107"/>
    </row>
    <row r="209" spans="1:5" ht="15.75" x14ac:dyDescent="0.25">
      <c r="A209" s="86" t="s">
        <v>435</v>
      </c>
      <c r="B209" s="87" t="s">
        <v>212</v>
      </c>
      <c r="C209" s="53"/>
      <c r="D209" s="53"/>
      <c r="E209" s="88"/>
    </row>
    <row r="210" spans="1:5" ht="31.5" x14ac:dyDescent="0.25">
      <c r="A210" s="89"/>
      <c r="B210" s="90"/>
      <c r="C210" s="91" t="s">
        <v>371</v>
      </c>
      <c r="D210" s="92" t="s">
        <v>372</v>
      </c>
      <c r="E210" s="93">
        <v>0</v>
      </c>
    </row>
    <row r="211" spans="1:5" ht="15.75" thickBot="1" x14ac:dyDescent="0.25">
      <c r="A211" s="94" t="s">
        <v>122</v>
      </c>
      <c r="B211" s="95"/>
      <c r="C211" s="96" t="s">
        <v>384</v>
      </c>
      <c r="D211" s="97" t="s">
        <v>122</v>
      </c>
      <c r="E211" s="98">
        <v>0</v>
      </c>
    </row>
    <row r="212" spans="1:5" s="68" customFormat="1" ht="16.5" customHeight="1" thickBot="1" x14ac:dyDescent="0.3">
      <c r="A212" s="99"/>
      <c r="B212" s="100"/>
      <c r="C212" s="101" t="s">
        <v>381</v>
      </c>
      <c r="D212" s="92" t="s">
        <v>382</v>
      </c>
      <c r="E212" s="102">
        <f>SUM(E210)</f>
        <v>0</v>
      </c>
    </row>
    <row r="213" spans="1:5" s="68" customFormat="1" ht="15.75" customHeight="1" x14ac:dyDescent="0.2">
      <c r="A213" s="103"/>
      <c r="B213" s="104"/>
      <c r="C213" s="105"/>
      <c r="D213" s="106"/>
      <c r="E213" s="107"/>
    </row>
    <row r="214" spans="1:5" ht="15.75" x14ac:dyDescent="0.25">
      <c r="A214" s="86" t="s">
        <v>436</v>
      </c>
      <c r="B214" s="87" t="s">
        <v>217</v>
      </c>
      <c r="C214" s="53"/>
      <c r="D214" s="53"/>
      <c r="E214" s="88"/>
    </row>
    <row r="215" spans="1:5" ht="31.5" x14ac:dyDescent="0.25">
      <c r="A215" s="89"/>
      <c r="B215" s="90"/>
      <c r="C215" s="91" t="s">
        <v>371</v>
      </c>
      <c r="D215" s="92" t="s">
        <v>372</v>
      </c>
      <c r="E215" s="93">
        <v>522</v>
      </c>
    </row>
    <row r="216" spans="1:5" ht="15.75" thickBot="1" x14ac:dyDescent="0.25">
      <c r="A216" s="94">
        <v>1</v>
      </c>
      <c r="B216" s="95"/>
      <c r="C216" s="96" t="s">
        <v>427</v>
      </c>
      <c r="D216" s="97" t="s">
        <v>374</v>
      </c>
      <c r="E216" s="98">
        <v>8811</v>
      </c>
    </row>
    <row r="217" spans="1:5" s="68" customFormat="1" ht="16.5" customHeight="1" thickBot="1" x14ac:dyDescent="0.3">
      <c r="A217" s="99"/>
      <c r="B217" s="100"/>
      <c r="C217" s="101" t="s">
        <v>381</v>
      </c>
      <c r="D217" s="92" t="s">
        <v>382</v>
      </c>
      <c r="E217" s="102">
        <f>SUM(E215:E216)</f>
        <v>9333</v>
      </c>
    </row>
    <row r="218" spans="1:5" s="68" customFormat="1" ht="15.75" customHeight="1" x14ac:dyDescent="0.2">
      <c r="A218" s="103"/>
      <c r="B218" s="104"/>
      <c r="C218" s="105"/>
      <c r="D218" s="106"/>
      <c r="E218" s="107"/>
    </row>
    <row r="219" spans="1:5" ht="15.75" x14ac:dyDescent="0.25">
      <c r="A219" s="86" t="s">
        <v>437</v>
      </c>
      <c r="B219" s="87" t="s">
        <v>221</v>
      </c>
      <c r="C219" s="53"/>
      <c r="D219" s="53"/>
      <c r="E219" s="88"/>
    </row>
    <row r="220" spans="1:5" ht="31.5" x14ac:dyDescent="0.25">
      <c r="A220" s="89"/>
      <c r="B220" s="90"/>
      <c r="C220" s="91" t="s">
        <v>371</v>
      </c>
      <c r="D220" s="92" t="s">
        <v>372</v>
      </c>
      <c r="E220" s="93">
        <v>458519</v>
      </c>
    </row>
    <row r="221" spans="1:5" x14ac:dyDescent="0.2">
      <c r="A221" s="94">
        <v>1</v>
      </c>
      <c r="B221" s="95"/>
      <c r="C221" s="96" t="s">
        <v>409</v>
      </c>
      <c r="D221" s="97" t="s">
        <v>374</v>
      </c>
      <c r="E221" s="98">
        <v>-20105</v>
      </c>
    </row>
    <row r="222" spans="1:5" x14ac:dyDescent="0.2">
      <c r="A222" s="94">
        <v>2</v>
      </c>
      <c r="B222" s="95"/>
      <c r="C222" s="96" t="s">
        <v>428</v>
      </c>
      <c r="D222" s="97" t="s">
        <v>374</v>
      </c>
      <c r="E222" s="98">
        <v>63597</v>
      </c>
    </row>
    <row r="223" spans="1:5" x14ac:dyDescent="0.2">
      <c r="A223" s="94">
        <v>3</v>
      </c>
      <c r="B223" s="95"/>
      <c r="C223" s="96" t="s">
        <v>396</v>
      </c>
      <c r="D223" s="97" t="s">
        <v>374</v>
      </c>
      <c r="E223" s="98">
        <v>7219</v>
      </c>
    </row>
    <row r="224" spans="1:5" x14ac:dyDescent="0.2">
      <c r="A224" s="94">
        <v>4</v>
      </c>
      <c r="B224" s="95"/>
      <c r="C224" s="96" t="s">
        <v>373</v>
      </c>
      <c r="D224" s="97" t="s">
        <v>374</v>
      </c>
      <c r="E224" s="98">
        <v>155031</v>
      </c>
    </row>
    <row r="225" spans="1:5" x14ac:dyDescent="0.2">
      <c r="A225" s="94">
        <v>5</v>
      </c>
      <c r="B225" s="95"/>
      <c r="C225" s="96" t="s">
        <v>413</v>
      </c>
      <c r="D225" s="97" t="s">
        <v>374</v>
      </c>
      <c r="E225" s="98">
        <v>50147</v>
      </c>
    </row>
    <row r="226" spans="1:5" x14ac:dyDescent="0.2">
      <c r="A226" s="94">
        <v>6</v>
      </c>
      <c r="B226" s="95"/>
      <c r="C226" s="96" t="s">
        <v>398</v>
      </c>
      <c r="D226" s="97" t="s">
        <v>374</v>
      </c>
      <c r="E226" s="98">
        <v>51242</v>
      </c>
    </row>
    <row r="227" spans="1:5" ht="15.75" thickBot="1" x14ac:dyDescent="0.25">
      <c r="A227" s="94">
        <v>7</v>
      </c>
      <c r="B227" s="95"/>
      <c r="C227" s="96" t="s">
        <v>395</v>
      </c>
      <c r="D227" s="97" t="s">
        <v>374</v>
      </c>
      <c r="E227" s="98">
        <v>-37760</v>
      </c>
    </row>
    <row r="228" spans="1:5" s="68" customFormat="1" ht="16.5" customHeight="1" thickBot="1" x14ac:dyDescent="0.3">
      <c r="A228" s="99"/>
      <c r="B228" s="100"/>
      <c r="C228" s="101" t="s">
        <v>381</v>
      </c>
      <c r="D228" s="92" t="s">
        <v>382</v>
      </c>
      <c r="E228" s="102">
        <f>SUM(E220:E227)</f>
        <v>727890</v>
      </c>
    </row>
    <row r="229" spans="1:5" s="68" customFormat="1" ht="15.75" customHeight="1" x14ac:dyDescent="0.2">
      <c r="A229" s="103"/>
      <c r="B229" s="104"/>
      <c r="C229" s="105"/>
      <c r="D229" s="106"/>
      <c r="E229" s="107"/>
    </row>
    <row r="230" spans="1:5" ht="31.5" x14ac:dyDescent="0.25">
      <c r="A230" s="86" t="s">
        <v>438</v>
      </c>
      <c r="B230" s="87" t="s">
        <v>230</v>
      </c>
      <c r="C230" s="53"/>
      <c r="D230" s="53"/>
      <c r="E230" s="88"/>
    </row>
    <row r="231" spans="1:5" ht="31.5" x14ac:dyDescent="0.25">
      <c r="A231" s="89"/>
      <c r="B231" s="90"/>
      <c r="C231" s="91" t="s">
        <v>371</v>
      </c>
      <c r="D231" s="92" t="s">
        <v>372</v>
      </c>
      <c r="E231" s="93">
        <v>0</v>
      </c>
    </row>
    <row r="232" spans="1:5" ht="15.75" thickBot="1" x14ac:dyDescent="0.25">
      <c r="A232" s="94" t="s">
        <v>122</v>
      </c>
      <c r="B232" s="95"/>
      <c r="C232" s="96" t="s">
        <v>384</v>
      </c>
      <c r="D232" s="97" t="s">
        <v>122</v>
      </c>
      <c r="E232" s="98">
        <v>0</v>
      </c>
    </row>
    <row r="233" spans="1:5" s="68" customFormat="1" ht="16.5" customHeight="1" thickBot="1" x14ac:dyDescent="0.3">
      <c r="A233" s="99"/>
      <c r="B233" s="100"/>
      <c r="C233" s="101" t="s">
        <v>381</v>
      </c>
      <c r="D233" s="92" t="s">
        <v>382</v>
      </c>
      <c r="E233" s="102">
        <f>SUM(E231)</f>
        <v>0</v>
      </c>
    </row>
    <row r="234" spans="1:5" s="68" customFormat="1" ht="15.75" customHeight="1" x14ac:dyDescent="0.2">
      <c r="A234" s="103"/>
      <c r="B234" s="104"/>
      <c r="C234" s="105"/>
      <c r="D234" s="106"/>
      <c r="E234" s="107"/>
    </row>
    <row r="235" spans="1:5" ht="15.75" x14ac:dyDescent="0.25">
      <c r="A235" s="86" t="s">
        <v>439</v>
      </c>
      <c r="B235" s="87" t="s">
        <v>235</v>
      </c>
      <c r="C235" s="53"/>
      <c r="D235" s="53"/>
      <c r="E235" s="88"/>
    </row>
    <row r="236" spans="1:5" ht="31.5" x14ac:dyDescent="0.25">
      <c r="A236" s="89"/>
      <c r="B236" s="90"/>
      <c r="C236" s="91" t="s">
        <v>371</v>
      </c>
      <c r="D236" s="92" t="s">
        <v>372</v>
      </c>
      <c r="E236" s="93">
        <v>0</v>
      </c>
    </row>
    <row r="237" spans="1:5" x14ac:dyDescent="0.2">
      <c r="A237" s="94">
        <v>1</v>
      </c>
      <c r="B237" s="95"/>
      <c r="C237" s="96" t="s">
        <v>373</v>
      </c>
      <c r="D237" s="97" t="s">
        <v>374</v>
      </c>
      <c r="E237" s="98">
        <v>15791</v>
      </c>
    </row>
    <row r="238" spans="1:5" x14ac:dyDescent="0.2">
      <c r="A238" s="94">
        <v>2</v>
      </c>
      <c r="B238" s="95"/>
      <c r="C238" s="96" t="s">
        <v>396</v>
      </c>
      <c r="D238" s="97" t="s">
        <v>374</v>
      </c>
      <c r="E238" s="98">
        <v>517</v>
      </c>
    </row>
    <row r="239" spans="1:5" x14ac:dyDescent="0.2">
      <c r="A239" s="94">
        <v>3</v>
      </c>
      <c r="B239" s="95"/>
      <c r="C239" s="96" t="s">
        <v>397</v>
      </c>
      <c r="D239" s="97" t="s">
        <v>374</v>
      </c>
      <c r="E239" s="98">
        <v>80</v>
      </c>
    </row>
    <row r="240" spans="1:5" x14ac:dyDescent="0.2">
      <c r="A240" s="94">
        <v>4</v>
      </c>
      <c r="B240" s="95"/>
      <c r="C240" s="96" t="s">
        <v>395</v>
      </c>
      <c r="D240" s="97" t="s">
        <v>374</v>
      </c>
      <c r="E240" s="98">
        <v>-11809</v>
      </c>
    </row>
    <row r="241" spans="1:5" ht="15.75" thickBot="1" x14ac:dyDescent="0.25">
      <c r="A241" s="94">
        <v>5</v>
      </c>
      <c r="B241" s="95"/>
      <c r="C241" s="96" t="s">
        <v>398</v>
      </c>
      <c r="D241" s="97" t="s">
        <v>374</v>
      </c>
      <c r="E241" s="98">
        <v>4587</v>
      </c>
    </row>
    <row r="242" spans="1:5" s="68" customFormat="1" ht="16.5" customHeight="1" thickBot="1" x14ac:dyDescent="0.3">
      <c r="A242" s="99"/>
      <c r="B242" s="100"/>
      <c r="C242" s="101" t="s">
        <v>381</v>
      </c>
      <c r="D242" s="92" t="s">
        <v>382</v>
      </c>
      <c r="E242" s="102">
        <f>SUM(E236:E241)</f>
        <v>9166</v>
      </c>
    </row>
    <row r="243" spans="1:5" s="68" customFormat="1" ht="15.75" customHeight="1" x14ac:dyDescent="0.2">
      <c r="A243" s="103"/>
      <c r="B243" s="104"/>
      <c r="C243" s="105"/>
      <c r="D243" s="106"/>
      <c r="E243" s="107"/>
    </row>
    <row r="244" spans="1:5" ht="15.75" x14ac:dyDescent="0.25">
      <c r="A244" s="86" t="s">
        <v>440</v>
      </c>
      <c r="B244" s="87" t="s">
        <v>242</v>
      </c>
      <c r="C244" s="53"/>
      <c r="D244" s="53"/>
      <c r="E244" s="88"/>
    </row>
    <row r="245" spans="1:5" ht="31.5" x14ac:dyDescent="0.25">
      <c r="A245" s="89"/>
      <c r="B245" s="90"/>
      <c r="C245" s="91" t="s">
        <v>371</v>
      </c>
      <c r="D245" s="92" t="s">
        <v>372</v>
      </c>
      <c r="E245" s="93">
        <v>206941</v>
      </c>
    </row>
    <row r="246" spans="1:5" x14ac:dyDescent="0.2">
      <c r="A246" s="94">
        <v>1</v>
      </c>
      <c r="B246" s="95"/>
      <c r="C246" s="96" t="s">
        <v>409</v>
      </c>
      <c r="D246" s="97" t="s">
        <v>374</v>
      </c>
      <c r="E246" s="98">
        <v>20612</v>
      </c>
    </row>
    <row r="247" spans="1:5" x14ac:dyDescent="0.2">
      <c r="A247" s="94">
        <v>2</v>
      </c>
      <c r="B247" s="95"/>
      <c r="C247" s="96" t="s">
        <v>392</v>
      </c>
      <c r="D247" s="97" t="s">
        <v>374</v>
      </c>
      <c r="E247" s="98">
        <v>2137</v>
      </c>
    </row>
    <row r="248" spans="1:5" x14ac:dyDescent="0.2">
      <c r="A248" s="94">
        <v>3</v>
      </c>
      <c r="B248" s="95"/>
      <c r="C248" s="96" t="s">
        <v>441</v>
      </c>
      <c r="D248" s="97" t="s">
        <v>374</v>
      </c>
      <c r="E248" s="98">
        <v>28074</v>
      </c>
    </row>
    <row r="249" spans="1:5" x14ac:dyDescent="0.2">
      <c r="A249" s="94">
        <v>4</v>
      </c>
      <c r="B249" s="95"/>
      <c r="C249" s="96" t="s">
        <v>396</v>
      </c>
      <c r="D249" s="97" t="s">
        <v>374</v>
      </c>
      <c r="E249" s="98">
        <v>10005</v>
      </c>
    </row>
    <row r="250" spans="1:5" x14ac:dyDescent="0.2">
      <c r="A250" s="94">
        <v>5</v>
      </c>
      <c r="B250" s="95"/>
      <c r="C250" s="96" t="s">
        <v>413</v>
      </c>
      <c r="D250" s="97" t="s">
        <v>374</v>
      </c>
      <c r="E250" s="98">
        <v>51999</v>
      </c>
    </row>
    <row r="251" spans="1:5" x14ac:dyDescent="0.2">
      <c r="A251" s="94">
        <v>6</v>
      </c>
      <c r="B251" s="95"/>
      <c r="C251" s="96" t="s">
        <v>373</v>
      </c>
      <c r="D251" s="97" t="s">
        <v>374</v>
      </c>
      <c r="E251" s="98">
        <v>108348</v>
      </c>
    </row>
    <row r="252" spans="1:5" ht="15.75" thickBot="1" x14ac:dyDescent="0.25">
      <c r="A252" s="94">
        <v>7</v>
      </c>
      <c r="B252" s="95"/>
      <c r="C252" s="96" t="s">
        <v>398</v>
      </c>
      <c r="D252" s="97" t="s">
        <v>374</v>
      </c>
      <c r="E252" s="98">
        <v>34114</v>
      </c>
    </row>
    <row r="253" spans="1:5" s="68" customFormat="1" ht="16.5" customHeight="1" thickBot="1" x14ac:dyDescent="0.3">
      <c r="A253" s="99"/>
      <c r="B253" s="100"/>
      <c r="C253" s="101" t="s">
        <v>381</v>
      </c>
      <c r="D253" s="92" t="s">
        <v>382</v>
      </c>
      <c r="E253" s="102">
        <f>SUM(E245:E252)</f>
        <v>462230</v>
      </c>
    </row>
    <row r="254" spans="1:5" s="68" customFormat="1" ht="15.75" customHeight="1" x14ac:dyDescent="0.2">
      <c r="A254" s="103"/>
      <c r="B254" s="104"/>
      <c r="C254" s="105"/>
      <c r="D254" s="106"/>
      <c r="E254" s="107"/>
    </row>
    <row r="255" spans="1:5" ht="31.5" x14ac:dyDescent="0.25">
      <c r="A255" s="86" t="s">
        <v>442</v>
      </c>
      <c r="B255" s="87" t="s">
        <v>250</v>
      </c>
      <c r="C255" s="53"/>
      <c r="D255" s="53"/>
      <c r="E255" s="88"/>
    </row>
    <row r="256" spans="1:5" ht="31.5" x14ac:dyDescent="0.25">
      <c r="A256" s="89"/>
      <c r="B256" s="90"/>
      <c r="C256" s="91" t="s">
        <v>371</v>
      </c>
      <c r="D256" s="92" t="s">
        <v>372</v>
      </c>
      <c r="E256" s="93">
        <v>0</v>
      </c>
    </row>
    <row r="257" spans="1:5" ht="15.75" thickBot="1" x14ac:dyDescent="0.25">
      <c r="A257" s="94" t="s">
        <v>122</v>
      </c>
      <c r="B257" s="95"/>
      <c r="C257" s="96" t="s">
        <v>384</v>
      </c>
      <c r="D257" s="97" t="s">
        <v>122</v>
      </c>
      <c r="E257" s="98">
        <v>0</v>
      </c>
    </row>
    <row r="258" spans="1:5" s="68" customFormat="1" ht="16.5" customHeight="1" thickBot="1" x14ac:dyDescent="0.3">
      <c r="A258" s="99"/>
      <c r="B258" s="100"/>
      <c r="C258" s="101" t="s">
        <v>381</v>
      </c>
      <c r="D258" s="92" t="s">
        <v>382</v>
      </c>
      <c r="E258" s="102">
        <f>SUM(E256)</f>
        <v>0</v>
      </c>
    </row>
    <row r="259" spans="1:5" s="68" customFormat="1" ht="15.75" customHeight="1" x14ac:dyDescent="0.2">
      <c r="A259" s="103"/>
      <c r="B259" s="104"/>
      <c r="C259" s="105"/>
      <c r="D259" s="106"/>
      <c r="E259" s="107"/>
    </row>
    <row r="260" spans="1:5" ht="15.75" x14ac:dyDescent="0.25">
      <c r="A260" s="86" t="s">
        <v>443</v>
      </c>
      <c r="B260" s="87" t="s">
        <v>254</v>
      </c>
      <c r="C260" s="53"/>
      <c r="D260" s="53"/>
      <c r="E260" s="88"/>
    </row>
    <row r="261" spans="1:5" ht="31.5" x14ac:dyDescent="0.25">
      <c r="A261" s="89"/>
      <c r="B261" s="90"/>
      <c r="C261" s="91" t="s">
        <v>371</v>
      </c>
      <c r="D261" s="92" t="s">
        <v>372</v>
      </c>
      <c r="E261" s="93">
        <v>2910855</v>
      </c>
    </row>
    <row r="262" spans="1:5" x14ac:dyDescent="0.2">
      <c r="A262" s="94">
        <v>1</v>
      </c>
      <c r="B262" s="95"/>
      <c r="C262" s="96" t="s">
        <v>409</v>
      </c>
      <c r="D262" s="97" t="s">
        <v>374</v>
      </c>
      <c r="E262" s="98">
        <v>1408</v>
      </c>
    </row>
    <row r="263" spans="1:5" x14ac:dyDescent="0.2">
      <c r="A263" s="94">
        <v>2</v>
      </c>
      <c r="B263" s="95"/>
      <c r="C263" s="96" t="s">
        <v>395</v>
      </c>
      <c r="D263" s="97" t="s">
        <v>374</v>
      </c>
      <c r="E263" s="98">
        <v>-6341400</v>
      </c>
    </row>
    <row r="264" spans="1:5" x14ac:dyDescent="0.2">
      <c r="A264" s="94">
        <v>3</v>
      </c>
      <c r="B264" s="95"/>
      <c r="C264" s="96" t="s">
        <v>391</v>
      </c>
      <c r="D264" s="97" t="s">
        <v>374</v>
      </c>
      <c r="E264" s="98">
        <v>272592</v>
      </c>
    </row>
    <row r="265" spans="1:5" x14ac:dyDescent="0.2">
      <c r="A265" s="94">
        <v>4</v>
      </c>
      <c r="B265" s="95"/>
      <c r="C265" s="96" t="s">
        <v>428</v>
      </c>
      <c r="D265" s="97" t="s">
        <v>374</v>
      </c>
      <c r="E265" s="98">
        <v>864370</v>
      </c>
    </row>
    <row r="266" spans="1:5" x14ac:dyDescent="0.2">
      <c r="A266" s="94">
        <v>5</v>
      </c>
      <c r="B266" s="95"/>
      <c r="C266" s="96" t="s">
        <v>444</v>
      </c>
      <c r="D266" s="97" t="s">
        <v>374</v>
      </c>
      <c r="E266" s="98">
        <v>114573</v>
      </c>
    </row>
    <row r="267" spans="1:5" x14ac:dyDescent="0.2">
      <c r="A267" s="94">
        <v>6</v>
      </c>
      <c r="B267" s="95"/>
      <c r="C267" s="96" t="s">
        <v>373</v>
      </c>
      <c r="D267" s="97" t="s">
        <v>374</v>
      </c>
      <c r="E267" s="98">
        <v>2095048</v>
      </c>
    </row>
    <row r="268" spans="1:5" x14ac:dyDescent="0.2">
      <c r="A268" s="94">
        <v>7</v>
      </c>
      <c r="B268" s="95"/>
      <c r="C268" s="96" t="s">
        <v>413</v>
      </c>
      <c r="D268" s="97" t="s">
        <v>374</v>
      </c>
      <c r="E268" s="98">
        <v>273785</v>
      </c>
    </row>
    <row r="269" spans="1:5" x14ac:dyDescent="0.2">
      <c r="A269" s="94">
        <v>8</v>
      </c>
      <c r="B269" s="95"/>
      <c r="C269" s="96" t="s">
        <v>398</v>
      </c>
      <c r="D269" s="97" t="s">
        <v>374</v>
      </c>
      <c r="E269" s="98">
        <v>13624</v>
      </c>
    </row>
    <row r="270" spans="1:5" x14ac:dyDescent="0.2">
      <c r="A270" s="94">
        <v>9</v>
      </c>
      <c r="B270" s="95"/>
      <c r="C270" s="96" t="s">
        <v>421</v>
      </c>
      <c r="D270" s="97" t="s">
        <v>374</v>
      </c>
      <c r="E270" s="98">
        <v>-15785</v>
      </c>
    </row>
    <row r="271" spans="1:5" ht="15.75" thickBot="1" x14ac:dyDescent="0.25">
      <c r="A271" s="94">
        <v>10</v>
      </c>
      <c r="B271" s="95"/>
      <c r="C271" s="96" t="s">
        <v>398</v>
      </c>
      <c r="D271" s="97" t="s">
        <v>374</v>
      </c>
      <c r="E271" s="98">
        <v>30025</v>
      </c>
    </row>
    <row r="272" spans="1:5" s="68" customFormat="1" ht="16.5" customHeight="1" thickBot="1" x14ac:dyDescent="0.3">
      <c r="A272" s="99"/>
      <c r="B272" s="100"/>
      <c r="C272" s="101" t="s">
        <v>381</v>
      </c>
      <c r="D272" s="92" t="s">
        <v>382</v>
      </c>
      <c r="E272" s="102">
        <f>SUM(E261:E271)</f>
        <v>219095</v>
      </c>
    </row>
    <row r="273" spans="1:5" s="68" customFormat="1" ht="15.75" customHeight="1" x14ac:dyDescent="0.2">
      <c r="A273" s="103"/>
      <c r="B273" s="104"/>
      <c r="C273" s="105"/>
      <c r="D273" s="106"/>
      <c r="E273" s="107"/>
    </row>
    <row r="274" spans="1:5" ht="15.75" x14ac:dyDescent="0.25">
      <c r="A274" s="86" t="s">
        <v>445</v>
      </c>
      <c r="B274" s="87" t="s">
        <v>259</v>
      </c>
      <c r="C274" s="53"/>
      <c r="D274" s="53"/>
      <c r="E274" s="88"/>
    </row>
    <row r="275" spans="1:5" ht="31.5" x14ac:dyDescent="0.25">
      <c r="A275" s="89"/>
      <c r="B275" s="90"/>
      <c r="C275" s="91" t="s">
        <v>371</v>
      </c>
      <c r="D275" s="92" t="s">
        <v>372</v>
      </c>
      <c r="E275" s="93">
        <v>-983483</v>
      </c>
    </row>
    <row r="276" spans="1:5" x14ac:dyDescent="0.2">
      <c r="A276" s="94">
        <v>1</v>
      </c>
      <c r="B276" s="95"/>
      <c r="C276" s="96" t="s">
        <v>392</v>
      </c>
      <c r="D276" s="97" t="s">
        <v>374</v>
      </c>
      <c r="E276" s="98">
        <v>-259165</v>
      </c>
    </row>
    <row r="277" spans="1:5" x14ac:dyDescent="0.2">
      <c r="A277" s="94">
        <v>2</v>
      </c>
      <c r="B277" s="95"/>
      <c r="C277" s="96" t="s">
        <v>397</v>
      </c>
      <c r="D277" s="97" t="s">
        <v>374</v>
      </c>
      <c r="E277" s="98">
        <v>43553</v>
      </c>
    </row>
    <row r="278" spans="1:5" x14ac:dyDescent="0.2">
      <c r="A278" s="94">
        <v>3</v>
      </c>
      <c r="B278" s="95"/>
      <c r="C278" s="96" t="s">
        <v>396</v>
      </c>
      <c r="D278" s="97" t="s">
        <v>374</v>
      </c>
      <c r="E278" s="98">
        <v>-332</v>
      </c>
    </row>
    <row r="279" spans="1:5" x14ac:dyDescent="0.2">
      <c r="A279" s="94">
        <v>4</v>
      </c>
      <c r="B279" s="95"/>
      <c r="C279" s="96" t="s">
        <v>446</v>
      </c>
      <c r="D279" s="97" t="s">
        <v>374</v>
      </c>
      <c r="E279" s="98">
        <v>618084</v>
      </c>
    </row>
    <row r="280" spans="1:5" x14ac:dyDescent="0.2">
      <c r="A280" s="94">
        <v>5</v>
      </c>
      <c r="B280" s="95"/>
      <c r="C280" s="96" t="s">
        <v>395</v>
      </c>
      <c r="D280" s="97" t="s">
        <v>374</v>
      </c>
      <c r="E280" s="98">
        <v>-264406</v>
      </c>
    </row>
    <row r="281" spans="1:5" ht="15.75" thickBot="1" x14ac:dyDescent="0.25">
      <c r="A281" s="94">
        <v>6</v>
      </c>
      <c r="B281" s="95"/>
      <c r="C281" s="96" t="s">
        <v>426</v>
      </c>
      <c r="D281" s="97" t="s">
        <v>374</v>
      </c>
      <c r="E281" s="98">
        <v>-7162</v>
      </c>
    </row>
    <row r="282" spans="1:5" s="68" customFormat="1" ht="16.5" customHeight="1" thickBot="1" x14ac:dyDescent="0.3">
      <c r="A282" s="99"/>
      <c r="B282" s="100"/>
      <c r="C282" s="101" t="s">
        <v>381</v>
      </c>
      <c r="D282" s="92" t="s">
        <v>382</v>
      </c>
      <c r="E282" s="102">
        <f>SUM(E275:E281)</f>
        <v>-852911</v>
      </c>
    </row>
    <row r="283" spans="1:5" s="68" customFormat="1" ht="15.75" customHeight="1" x14ac:dyDescent="0.2">
      <c r="A283" s="103"/>
      <c r="B283" s="104"/>
      <c r="C283" s="105"/>
      <c r="D283" s="106"/>
      <c r="E283" s="107"/>
    </row>
    <row r="284" spans="1:5" ht="15.75" x14ac:dyDescent="0.25">
      <c r="A284" s="86" t="s">
        <v>447</v>
      </c>
      <c r="B284" s="87" t="s">
        <v>263</v>
      </c>
      <c r="C284" s="53"/>
      <c r="D284" s="53"/>
      <c r="E284" s="88"/>
    </row>
    <row r="285" spans="1:5" ht="31.5" x14ac:dyDescent="0.25">
      <c r="A285" s="89"/>
      <c r="B285" s="90"/>
      <c r="C285" s="91" t="s">
        <v>371</v>
      </c>
      <c r="D285" s="92" t="s">
        <v>372</v>
      </c>
      <c r="E285" s="93">
        <v>0</v>
      </c>
    </row>
    <row r="286" spans="1:5" ht="15.75" thickBot="1" x14ac:dyDescent="0.25">
      <c r="A286" s="94">
        <v>1</v>
      </c>
      <c r="B286" s="95"/>
      <c r="C286" s="96" t="s">
        <v>373</v>
      </c>
      <c r="D286" s="97" t="s">
        <v>374</v>
      </c>
      <c r="E286" s="98">
        <v>-595045</v>
      </c>
    </row>
    <row r="287" spans="1:5" s="68" customFormat="1" ht="16.5" customHeight="1" thickBot="1" x14ac:dyDescent="0.3">
      <c r="A287" s="99"/>
      <c r="B287" s="100"/>
      <c r="C287" s="101" t="s">
        <v>381</v>
      </c>
      <c r="D287" s="92" t="s">
        <v>382</v>
      </c>
      <c r="E287" s="102">
        <f>SUM(E285:E286)</f>
        <v>-595045</v>
      </c>
    </row>
    <row r="288" spans="1:5" s="68" customFormat="1" ht="15.75" customHeight="1" x14ac:dyDescent="0.2">
      <c r="A288" s="103"/>
      <c r="B288" s="104"/>
      <c r="C288" s="105"/>
      <c r="D288" s="106"/>
      <c r="E288" s="107"/>
    </row>
    <row r="289" spans="1:5" ht="15.75" x14ac:dyDescent="0.25">
      <c r="A289" s="86" t="s">
        <v>448</v>
      </c>
      <c r="B289" s="87" t="s">
        <v>269</v>
      </c>
      <c r="C289" s="53"/>
      <c r="D289" s="53"/>
      <c r="E289" s="88"/>
    </row>
    <row r="290" spans="1:5" ht="31.5" x14ac:dyDescent="0.25">
      <c r="A290" s="89"/>
      <c r="B290" s="90"/>
      <c r="C290" s="91" t="s">
        <v>371</v>
      </c>
      <c r="D290" s="92" t="s">
        <v>372</v>
      </c>
      <c r="E290" s="93">
        <v>596172</v>
      </c>
    </row>
    <row r="291" spans="1:5" x14ac:dyDescent="0.2">
      <c r="A291" s="94">
        <v>1</v>
      </c>
      <c r="B291" s="95"/>
      <c r="C291" s="96" t="s">
        <v>413</v>
      </c>
      <c r="D291" s="97" t="s">
        <v>374</v>
      </c>
      <c r="E291" s="98">
        <v>2032030</v>
      </c>
    </row>
    <row r="292" spans="1:5" x14ac:dyDescent="0.2">
      <c r="A292" s="94">
        <v>2</v>
      </c>
      <c r="B292" s="95"/>
      <c r="C292" s="96" t="s">
        <v>395</v>
      </c>
      <c r="D292" s="97" t="s">
        <v>374</v>
      </c>
      <c r="E292" s="98">
        <v>-2125751</v>
      </c>
    </row>
    <row r="293" spans="1:5" x14ac:dyDescent="0.2">
      <c r="A293" s="94">
        <v>3</v>
      </c>
      <c r="B293" s="95"/>
      <c r="C293" s="96" t="s">
        <v>373</v>
      </c>
      <c r="D293" s="97" t="s">
        <v>374</v>
      </c>
      <c r="E293" s="98">
        <v>108685</v>
      </c>
    </row>
    <row r="294" spans="1:5" x14ac:dyDescent="0.2">
      <c r="A294" s="94">
        <v>4</v>
      </c>
      <c r="B294" s="95"/>
      <c r="C294" s="96" t="s">
        <v>449</v>
      </c>
      <c r="D294" s="97" t="s">
        <v>374</v>
      </c>
      <c r="E294" s="98">
        <v>-441349</v>
      </c>
    </row>
    <row r="295" spans="1:5" ht="15.75" thickBot="1" x14ac:dyDescent="0.25">
      <c r="A295" s="94">
        <v>5</v>
      </c>
      <c r="B295" s="95"/>
      <c r="C295" s="96" t="s">
        <v>424</v>
      </c>
      <c r="D295" s="97" t="s">
        <v>374</v>
      </c>
      <c r="E295" s="98">
        <v>3064</v>
      </c>
    </row>
    <row r="296" spans="1:5" s="68" customFormat="1" ht="16.5" customHeight="1" thickBot="1" x14ac:dyDescent="0.3">
      <c r="A296" s="99"/>
      <c r="B296" s="100"/>
      <c r="C296" s="101" t="s">
        <v>381</v>
      </c>
      <c r="D296" s="92" t="s">
        <v>382</v>
      </c>
      <c r="E296" s="102">
        <f>SUM(E290:E295)</f>
        <v>172851</v>
      </c>
    </row>
    <row r="297" spans="1:5" s="68" customFormat="1" ht="15.75" customHeight="1" x14ac:dyDescent="0.2">
      <c r="A297" s="103"/>
      <c r="B297" s="104"/>
      <c r="C297" s="105"/>
      <c r="D297" s="106"/>
      <c r="E297" s="107"/>
    </row>
    <row r="298" spans="1:5" ht="15.75" x14ac:dyDescent="0.25">
      <c r="A298" s="86" t="s">
        <v>450</v>
      </c>
      <c r="B298" s="87" t="s">
        <v>275</v>
      </c>
      <c r="C298" s="53"/>
      <c r="D298" s="53"/>
      <c r="E298" s="88"/>
    </row>
    <row r="299" spans="1:5" ht="31.5" x14ac:dyDescent="0.25">
      <c r="A299" s="89"/>
      <c r="B299" s="90"/>
      <c r="C299" s="91" t="s">
        <v>371</v>
      </c>
      <c r="D299" s="92" t="s">
        <v>372</v>
      </c>
      <c r="E299" s="93">
        <v>0</v>
      </c>
    </row>
    <row r="300" spans="1:5" ht="15.75" thickBot="1" x14ac:dyDescent="0.25">
      <c r="A300" s="94">
        <v>1</v>
      </c>
      <c r="B300" s="95"/>
      <c r="C300" s="96" t="s">
        <v>373</v>
      </c>
      <c r="D300" s="97" t="s">
        <v>374</v>
      </c>
      <c r="E300" s="98">
        <v>2364</v>
      </c>
    </row>
    <row r="301" spans="1:5" s="68" customFormat="1" ht="16.5" customHeight="1" thickBot="1" x14ac:dyDescent="0.3">
      <c r="A301" s="99"/>
      <c r="B301" s="100"/>
      <c r="C301" s="101" t="s">
        <v>381</v>
      </c>
      <c r="D301" s="92" t="s">
        <v>382</v>
      </c>
      <c r="E301" s="102">
        <f>SUM(E299:E300)</f>
        <v>2364</v>
      </c>
    </row>
    <row r="302" spans="1:5" s="68" customFormat="1" ht="15.75" customHeight="1" x14ac:dyDescent="0.2">
      <c r="A302" s="103"/>
      <c r="B302" s="104"/>
      <c r="C302" s="105"/>
      <c r="D302" s="106"/>
      <c r="E302" s="107"/>
    </row>
    <row r="303" spans="1:5" ht="15.75" x14ac:dyDescent="0.25">
      <c r="A303" s="86" t="s">
        <v>451</v>
      </c>
      <c r="B303" s="87" t="s">
        <v>279</v>
      </c>
      <c r="C303" s="53"/>
      <c r="D303" s="53"/>
      <c r="E303" s="88"/>
    </row>
    <row r="304" spans="1:5" ht="31.5" x14ac:dyDescent="0.25">
      <c r="A304" s="89"/>
      <c r="B304" s="90"/>
      <c r="C304" s="91" t="s">
        <v>371</v>
      </c>
      <c r="D304" s="92" t="s">
        <v>372</v>
      </c>
      <c r="E304" s="93">
        <v>953199</v>
      </c>
    </row>
    <row r="305" spans="1:5" x14ac:dyDescent="0.2">
      <c r="A305" s="94">
        <v>1</v>
      </c>
      <c r="B305" s="95"/>
      <c r="C305" s="96" t="s">
        <v>421</v>
      </c>
      <c r="D305" s="97" t="s">
        <v>374</v>
      </c>
      <c r="E305" s="98">
        <v>333368</v>
      </c>
    </row>
    <row r="306" spans="1:5" x14ac:dyDescent="0.2">
      <c r="A306" s="94">
        <v>2</v>
      </c>
      <c r="B306" s="95"/>
      <c r="C306" s="96" t="s">
        <v>373</v>
      </c>
      <c r="D306" s="97" t="s">
        <v>374</v>
      </c>
      <c r="E306" s="98">
        <v>234497</v>
      </c>
    </row>
    <row r="307" spans="1:5" x14ac:dyDescent="0.2">
      <c r="A307" s="94">
        <v>3</v>
      </c>
      <c r="B307" s="95"/>
      <c r="C307" s="96" t="s">
        <v>428</v>
      </c>
      <c r="D307" s="97" t="s">
        <v>374</v>
      </c>
      <c r="E307" s="98">
        <v>299630</v>
      </c>
    </row>
    <row r="308" spans="1:5" x14ac:dyDescent="0.2">
      <c r="A308" s="94">
        <v>4</v>
      </c>
      <c r="B308" s="95"/>
      <c r="C308" s="96" t="s">
        <v>397</v>
      </c>
      <c r="D308" s="97" t="s">
        <v>374</v>
      </c>
      <c r="E308" s="98">
        <v>107092</v>
      </c>
    </row>
    <row r="309" spans="1:5" x14ac:dyDescent="0.2">
      <c r="A309" s="94">
        <v>5</v>
      </c>
      <c r="B309" s="95"/>
      <c r="C309" s="96" t="s">
        <v>395</v>
      </c>
      <c r="D309" s="97" t="s">
        <v>374</v>
      </c>
      <c r="E309" s="98">
        <v>-208064</v>
      </c>
    </row>
    <row r="310" spans="1:5" x14ac:dyDescent="0.2">
      <c r="A310" s="94">
        <v>6</v>
      </c>
      <c r="B310" s="95"/>
      <c r="C310" s="96" t="s">
        <v>396</v>
      </c>
      <c r="D310" s="97" t="s">
        <v>374</v>
      </c>
      <c r="E310" s="98">
        <v>32795</v>
      </c>
    </row>
    <row r="311" spans="1:5" ht="15.75" thickBot="1" x14ac:dyDescent="0.25">
      <c r="A311" s="94">
        <v>7</v>
      </c>
      <c r="B311" s="95"/>
      <c r="C311" s="96" t="s">
        <v>424</v>
      </c>
      <c r="D311" s="97" t="s">
        <v>374</v>
      </c>
      <c r="E311" s="98">
        <v>132870</v>
      </c>
    </row>
    <row r="312" spans="1:5" s="68" customFormat="1" ht="16.5" customHeight="1" thickBot="1" x14ac:dyDescent="0.3">
      <c r="A312" s="99"/>
      <c r="B312" s="100"/>
      <c r="C312" s="101" t="s">
        <v>381</v>
      </c>
      <c r="D312" s="92" t="s">
        <v>382</v>
      </c>
      <c r="E312" s="102">
        <f>SUM(E304:E311)</f>
        <v>1885387</v>
      </c>
    </row>
    <row r="313" spans="1:5" s="68" customFormat="1" ht="15.75" customHeight="1" x14ac:dyDescent="0.2">
      <c r="A313" s="103"/>
      <c r="B313" s="104"/>
      <c r="C313" s="105"/>
      <c r="D313" s="106"/>
      <c r="E313" s="107"/>
    </row>
    <row r="314" spans="1:5" ht="15.75" x14ac:dyDescent="0.25">
      <c r="A314" s="86" t="s">
        <v>452</v>
      </c>
      <c r="B314" s="87" t="s">
        <v>281</v>
      </c>
      <c r="C314" s="53"/>
      <c r="D314" s="53"/>
      <c r="E314" s="88"/>
    </row>
    <row r="315" spans="1:5" ht="31.5" x14ac:dyDescent="0.25">
      <c r="A315" s="89"/>
      <c r="B315" s="90"/>
      <c r="C315" s="91" t="s">
        <v>371</v>
      </c>
      <c r="D315" s="92" t="s">
        <v>372</v>
      </c>
      <c r="E315" s="93">
        <v>0</v>
      </c>
    </row>
    <row r="316" spans="1:5" ht="15.75" thickBot="1" x14ac:dyDescent="0.25">
      <c r="A316" s="94" t="s">
        <v>122</v>
      </c>
      <c r="B316" s="95"/>
      <c r="C316" s="96" t="s">
        <v>384</v>
      </c>
      <c r="D316" s="97" t="s">
        <v>122</v>
      </c>
      <c r="E316" s="98">
        <v>0</v>
      </c>
    </row>
    <row r="317" spans="1:5" s="68" customFormat="1" ht="16.5" customHeight="1" thickBot="1" x14ac:dyDescent="0.3">
      <c r="A317" s="99"/>
      <c r="B317" s="100"/>
      <c r="C317" s="101" t="s">
        <v>381</v>
      </c>
      <c r="D317" s="92" t="s">
        <v>382</v>
      </c>
      <c r="E317" s="102">
        <f>SUM(E315)</f>
        <v>0</v>
      </c>
    </row>
    <row r="318" spans="1:5" s="68" customFormat="1" ht="15.75" customHeight="1" x14ac:dyDescent="0.2">
      <c r="A318" s="103"/>
      <c r="B318" s="104"/>
      <c r="C318" s="105"/>
      <c r="D318" s="106"/>
      <c r="E318" s="107"/>
    </row>
    <row r="319" spans="1:5" ht="15.75" x14ac:dyDescent="0.25">
      <c r="A319" s="86" t="s">
        <v>453</v>
      </c>
      <c r="B319" s="87" t="s">
        <v>285</v>
      </c>
      <c r="C319" s="53"/>
      <c r="D319" s="53"/>
      <c r="E319" s="88"/>
    </row>
    <row r="320" spans="1:5" ht="31.5" x14ac:dyDescent="0.25">
      <c r="A320" s="89"/>
      <c r="B320" s="90"/>
      <c r="C320" s="91" t="s">
        <v>371</v>
      </c>
      <c r="D320" s="92" t="s">
        <v>372</v>
      </c>
      <c r="E320" s="93">
        <v>0</v>
      </c>
    </row>
    <row r="321" spans="1:5" ht="15.75" thickBot="1" x14ac:dyDescent="0.25">
      <c r="A321" s="94" t="s">
        <v>122</v>
      </c>
      <c r="B321" s="95"/>
      <c r="C321" s="96" t="s">
        <v>384</v>
      </c>
      <c r="D321" s="97" t="s">
        <v>122</v>
      </c>
      <c r="E321" s="98">
        <v>0</v>
      </c>
    </row>
    <row r="322" spans="1:5" s="68" customFormat="1" ht="16.5" customHeight="1" thickBot="1" x14ac:dyDescent="0.3">
      <c r="A322" s="99"/>
      <c r="B322" s="100"/>
      <c r="C322" s="101" t="s">
        <v>381</v>
      </c>
      <c r="D322" s="92" t="s">
        <v>382</v>
      </c>
      <c r="E322" s="102">
        <f>SUM(E320)</f>
        <v>0</v>
      </c>
    </row>
    <row r="323" spans="1:5" s="68" customFormat="1" ht="15.75" customHeight="1" x14ac:dyDescent="0.2">
      <c r="A323" s="103"/>
      <c r="B323" s="104"/>
      <c r="C323" s="105"/>
      <c r="D323" s="106"/>
      <c r="E323" s="107"/>
    </row>
    <row r="324" spans="1:5" ht="15.75" x14ac:dyDescent="0.25">
      <c r="A324" s="86" t="s">
        <v>454</v>
      </c>
      <c r="B324" s="87" t="s">
        <v>289</v>
      </c>
      <c r="C324" s="53"/>
      <c r="D324" s="53"/>
      <c r="E324" s="88"/>
    </row>
    <row r="325" spans="1:5" ht="31.5" x14ac:dyDescent="0.25">
      <c r="A325" s="89"/>
      <c r="B325" s="90"/>
      <c r="C325" s="91" t="s">
        <v>371</v>
      </c>
      <c r="D325" s="92" t="s">
        <v>372</v>
      </c>
      <c r="E325" s="93">
        <v>0</v>
      </c>
    </row>
    <row r="326" spans="1:5" ht="15.75" thickBot="1" x14ac:dyDescent="0.25">
      <c r="A326" s="94" t="s">
        <v>122</v>
      </c>
      <c r="B326" s="95"/>
      <c r="C326" s="96" t="s">
        <v>384</v>
      </c>
      <c r="D326" s="97" t="s">
        <v>122</v>
      </c>
      <c r="E326" s="98">
        <v>0</v>
      </c>
    </row>
    <row r="327" spans="1:5" s="68" customFormat="1" ht="16.5" customHeight="1" thickBot="1" x14ac:dyDescent="0.3">
      <c r="A327" s="99"/>
      <c r="B327" s="100"/>
      <c r="C327" s="101" t="s">
        <v>381</v>
      </c>
      <c r="D327" s="92" t="s">
        <v>382</v>
      </c>
      <c r="E327" s="102">
        <f>SUM(E325)</f>
        <v>0</v>
      </c>
    </row>
    <row r="328" spans="1:5" s="68" customFormat="1" ht="15.75" customHeight="1" x14ac:dyDescent="0.2">
      <c r="A328" s="103"/>
      <c r="B328" s="104"/>
      <c r="C328" s="105"/>
      <c r="D328" s="106"/>
      <c r="E328" s="107"/>
    </row>
    <row r="329" spans="1:5" ht="31.5" x14ac:dyDescent="0.25">
      <c r="A329" s="86" t="s">
        <v>455</v>
      </c>
      <c r="B329" s="87" t="s">
        <v>295</v>
      </c>
      <c r="C329" s="53"/>
      <c r="D329" s="53"/>
      <c r="E329" s="88"/>
    </row>
    <row r="330" spans="1:5" ht="31.5" x14ac:dyDescent="0.25">
      <c r="A330" s="89"/>
      <c r="B330" s="90"/>
      <c r="C330" s="91" t="s">
        <v>371</v>
      </c>
      <c r="D330" s="92" t="s">
        <v>372</v>
      </c>
      <c r="E330" s="93">
        <v>0</v>
      </c>
    </row>
    <row r="331" spans="1:5" ht="15.75" thickBot="1" x14ac:dyDescent="0.25">
      <c r="A331" s="94" t="s">
        <v>122</v>
      </c>
      <c r="B331" s="95"/>
      <c r="C331" s="96" t="s">
        <v>384</v>
      </c>
      <c r="D331" s="97" t="s">
        <v>122</v>
      </c>
      <c r="E331" s="98">
        <v>0</v>
      </c>
    </row>
    <row r="332" spans="1:5" s="68" customFormat="1" ht="16.5" customHeight="1" thickBot="1" x14ac:dyDescent="0.3">
      <c r="A332" s="99"/>
      <c r="B332" s="100"/>
      <c r="C332" s="101" t="s">
        <v>381</v>
      </c>
      <c r="D332" s="92" t="s">
        <v>382</v>
      </c>
      <c r="E332" s="102">
        <f>SUM(E330)</f>
        <v>0</v>
      </c>
    </row>
    <row r="333" spans="1:5" s="68" customFormat="1" ht="15.75" customHeight="1" x14ac:dyDescent="0.2">
      <c r="A333" s="103"/>
      <c r="B333" s="104"/>
      <c r="C333" s="105"/>
      <c r="D333" s="106"/>
      <c r="E333" s="107"/>
    </row>
    <row r="334" spans="1:5" ht="15.75" x14ac:dyDescent="0.25">
      <c r="A334" s="86" t="s">
        <v>456</v>
      </c>
      <c r="B334" s="87" t="s">
        <v>299</v>
      </c>
      <c r="C334" s="53"/>
      <c r="D334" s="53"/>
      <c r="E334" s="88"/>
    </row>
    <row r="335" spans="1:5" ht="31.5" x14ac:dyDescent="0.25">
      <c r="A335" s="89"/>
      <c r="B335" s="90"/>
      <c r="C335" s="91" t="s">
        <v>371</v>
      </c>
      <c r="D335" s="92" t="s">
        <v>372</v>
      </c>
      <c r="E335" s="93">
        <v>0</v>
      </c>
    </row>
    <row r="336" spans="1:5" ht="15.75" thickBot="1" x14ac:dyDescent="0.25">
      <c r="A336" s="94" t="s">
        <v>122</v>
      </c>
      <c r="B336" s="95"/>
      <c r="C336" s="96" t="s">
        <v>384</v>
      </c>
      <c r="D336" s="97" t="s">
        <v>122</v>
      </c>
      <c r="E336" s="98">
        <v>0</v>
      </c>
    </row>
    <row r="337" spans="1:5" s="68" customFormat="1" ht="16.5" customHeight="1" thickBot="1" x14ac:dyDescent="0.3">
      <c r="A337" s="99"/>
      <c r="B337" s="100"/>
      <c r="C337" s="101" t="s">
        <v>381</v>
      </c>
      <c r="D337" s="92" t="s">
        <v>382</v>
      </c>
      <c r="E337" s="102">
        <f>SUM(E335)</f>
        <v>0</v>
      </c>
    </row>
    <row r="338" spans="1:5" s="68" customFormat="1" ht="15.75" customHeight="1" thickBot="1" x14ac:dyDescent="0.25">
      <c r="A338" s="103"/>
      <c r="B338" s="104"/>
      <c r="C338" s="105"/>
      <c r="D338" s="106"/>
      <c r="E338" s="107"/>
    </row>
    <row r="339" spans="1:5" s="113" customFormat="1" ht="19.5" customHeight="1" thickBot="1" x14ac:dyDescent="0.3">
      <c r="A339" s="108"/>
      <c r="B339" s="109"/>
      <c r="C339" s="110"/>
      <c r="D339" s="111" t="s">
        <v>457</v>
      </c>
      <c r="E339" s="112">
        <f>+E337+E332+E327+E322+E317+E312+E301+E296+E287+E282+E272+E258+E253+E242+E233+E228+E217+E212+E207+E196+E191+E186+E181+E167+E159+E153+E136+E131+E126+E118+E104+E99+E90+E85+E80+E66+E61+E56+E40+E35+E30+E25+E20</f>
        <v>-370952129</v>
      </c>
    </row>
  </sheetData>
  <mergeCells count="4">
    <mergeCell ref="A2:E2"/>
    <mergeCell ref="A3:E3"/>
    <mergeCell ref="A4:E4"/>
    <mergeCell ref="A5:E5"/>
  </mergeCells>
  <pageMargins left="0.25" right="0.25" top="0.5" bottom="0.5" header="0.25" footer="0.25"/>
  <pageSetup paperSize="9" scale="74" orientation="landscape" horizontalDpi="1200" verticalDpi="1200"/>
  <headerFooter>
    <oddHeader>&amp;LOFFICE OF HEALTH CARE ACCESS&amp;CANNUAL REPORTING&amp;RHARTFORD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6"/>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303</v>
      </c>
      <c r="B4" s="478"/>
      <c r="C4" s="478"/>
      <c r="D4" s="478"/>
      <c r="E4" s="478"/>
      <c r="F4" s="478"/>
    </row>
    <row r="5" spans="1:6" ht="15.75" x14ac:dyDescent="0.25">
      <c r="A5" s="478" t="s">
        <v>458</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459</v>
      </c>
      <c r="C9" s="124" t="s">
        <v>460</v>
      </c>
      <c r="D9" s="124" t="s">
        <v>368</v>
      </c>
      <c r="E9" s="124" t="s">
        <v>369</v>
      </c>
      <c r="F9" s="125" t="s">
        <v>461</v>
      </c>
    </row>
    <row r="10" spans="1:6" s="132" customFormat="1" ht="31.5" x14ac:dyDescent="0.25">
      <c r="A10" s="126"/>
      <c r="B10" s="127"/>
      <c r="C10" s="128"/>
      <c r="D10" s="129" t="s">
        <v>462</v>
      </c>
      <c r="E10" s="130" t="s">
        <v>463</v>
      </c>
      <c r="F10" s="131">
        <v>908181648</v>
      </c>
    </row>
    <row r="11" spans="1:6" ht="15.75" x14ac:dyDescent="0.25">
      <c r="A11" s="133" t="s">
        <v>370</v>
      </c>
      <c r="B11" s="134" t="s">
        <v>10</v>
      </c>
      <c r="C11" s="135"/>
      <c r="D11" s="136"/>
      <c r="E11" s="136"/>
      <c r="F11" s="137"/>
    </row>
    <row r="12" spans="1:6" x14ac:dyDescent="0.2">
      <c r="A12" s="138">
        <v>1</v>
      </c>
      <c r="B12" s="139"/>
      <c r="C12" s="140" t="s">
        <v>98</v>
      </c>
      <c r="D12" s="140" t="s">
        <v>464</v>
      </c>
      <c r="E12" s="141" t="s">
        <v>374</v>
      </c>
      <c r="F12" s="142">
        <v>363824</v>
      </c>
    </row>
    <row r="13" spans="1:6" x14ac:dyDescent="0.2">
      <c r="A13" s="138">
        <v>2</v>
      </c>
      <c r="B13" s="139"/>
      <c r="C13" s="140" t="s">
        <v>98</v>
      </c>
      <c r="D13" s="140" t="s">
        <v>465</v>
      </c>
      <c r="E13" s="141" t="s">
        <v>374</v>
      </c>
      <c r="F13" s="142">
        <v>43622</v>
      </c>
    </row>
    <row r="14" spans="1:6" ht="30" x14ac:dyDescent="0.2">
      <c r="A14" s="138">
        <v>3</v>
      </c>
      <c r="B14" s="139"/>
      <c r="C14" s="140" t="s">
        <v>98</v>
      </c>
      <c r="D14" s="140" t="s">
        <v>466</v>
      </c>
      <c r="E14" s="141" t="s">
        <v>374</v>
      </c>
      <c r="F14" s="142">
        <v>72459</v>
      </c>
    </row>
    <row r="15" spans="1:6" ht="45" x14ac:dyDescent="0.2">
      <c r="A15" s="138">
        <v>4</v>
      </c>
      <c r="B15" s="139"/>
      <c r="C15" s="140" t="s">
        <v>156</v>
      </c>
      <c r="D15" s="140" t="s">
        <v>467</v>
      </c>
      <c r="E15" s="141" t="s">
        <v>374</v>
      </c>
      <c r="F15" s="142">
        <v>43039276</v>
      </c>
    </row>
    <row r="16" spans="1:6" ht="45" x14ac:dyDescent="0.2">
      <c r="A16" s="138">
        <v>5</v>
      </c>
      <c r="B16" s="139"/>
      <c r="C16" s="140" t="s">
        <v>156</v>
      </c>
      <c r="D16" s="140" t="s">
        <v>465</v>
      </c>
      <c r="E16" s="141" t="s">
        <v>374</v>
      </c>
      <c r="F16" s="142">
        <v>28602</v>
      </c>
    </row>
    <row r="17" spans="1:6" ht="45" x14ac:dyDescent="0.2">
      <c r="A17" s="138">
        <v>6</v>
      </c>
      <c r="B17" s="139"/>
      <c r="C17" s="140" t="s">
        <v>156</v>
      </c>
      <c r="D17" s="140" t="s">
        <v>468</v>
      </c>
      <c r="E17" s="141" t="s">
        <v>374</v>
      </c>
      <c r="F17" s="142">
        <v>226478</v>
      </c>
    </row>
    <row r="18" spans="1:6" ht="30" x14ac:dyDescent="0.2">
      <c r="A18" s="138">
        <v>7</v>
      </c>
      <c r="B18" s="139"/>
      <c r="C18" s="140" t="s">
        <v>254</v>
      </c>
      <c r="D18" s="140" t="s">
        <v>468</v>
      </c>
      <c r="E18" s="141" t="s">
        <v>374</v>
      </c>
      <c r="F18" s="142">
        <v>574835</v>
      </c>
    </row>
    <row r="19" spans="1:6" x14ac:dyDescent="0.2">
      <c r="A19" s="138">
        <v>8</v>
      </c>
      <c r="B19" s="139"/>
      <c r="C19" s="140" t="s">
        <v>170</v>
      </c>
      <c r="D19" s="140" t="s">
        <v>468</v>
      </c>
      <c r="E19" s="141" t="s">
        <v>374</v>
      </c>
      <c r="F19" s="142">
        <v>1111235</v>
      </c>
    </row>
    <row r="20" spans="1:6" x14ac:dyDescent="0.2">
      <c r="A20" s="138">
        <v>9</v>
      </c>
      <c r="B20" s="139"/>
      <c r="C20" s="140" t="s">
        <v>113</v>
      </c>
      <c r="D20" s="140" t="s">
        <v>464</v>
      </c>
      <c r="E20" s="141" t="s">
        <v>374</v>
      </c>
      <c r="F20" s="142">
        <v>2800000</v>
      </c>
    </row>
    <row r="21" spans="1:6" ht="30" x14ac:dyDescent="0.2">
      <c r="A21" s="138">
        <v>10</v>
      </c>
      <c r="B21" s="139"/>
      <c r="C21" s="140" t="s">
        <v>148</v>
      </c>
      <c r="D21" s="140" t="s">
        <v>466</v>
      </c>
      <c r="E21" s="141" t="s">
        <v>374</v>
      </c>
      <c r="F21" s="142">
        <v>34875</v>
      </c>
    </row>
    <row r="22" spans="1:6" ht="30.75" thickBot="1" x14ac:dyDescent="0.25">
      <c r="A22" s="138">
        <v>11</v>
      </c>
      <c r="B22" s="139"/>
      <c r="C22" s="140" t="s">
        <v>279</v>
      </c>
      <c r="D22" s="140" t="s">
        <v>464</v>
      </c>
      <c r="E22" s="141" t="s">
        <v>374</v>
      </c>
      <c r="F22" s="142">
        <v>3000000</v>
      </c>
    </row>
    <row r="23" spans="1:6" ht="16.5" thickBot="1" x14ac:dyDescent="0.3">
      <c r="A23" s="143"/>
      <c r="B23" s="144"/>
      <c r="C23" s="145"/>
      <c r="D23" s="146" t="s">
        <v>469</v>
      </c>
      <c r="E23" s="147" t="s">
        <v>470</v>
      </c>
      <c r="F23" s="148">
        <f>SUM(F12:F22)</f>
        <v>51295206</v>
      </c>
    </row>
    <row r="24" spans="1:6" ht="15.75" x14ac:dyDescent="0.25">
      <c r="A24" s="149"/>
      <c r="B24" s="150"/>
      <c r="C24" s="151"/>
      <c r="D24" s="152"/>
      <c r="E24" s="153"/>
      <c r="F24" s="154"/>
    </row>
    <row r="25" spans="1:6" ht="15.75" x14ac:dyDescent="0.25">
      <c r="A25" s="133" t="s">
        <v>383</v>
      </c>
      <c r="B25" s="134" t="s">
        <v>39</v>
      </c>
      <c r="C25" s="135"/>
      <c r="D25" s="136"/>
      <c r="E25" s="136"/>
      <c r="F25" s="137"/>
    </row>
    <row r="26" spans="1:6" ht="15.75" thickBot="1" x14ac:dyDescent="0.25">
      <c r="A26" s="138"/>
      <c r="B26" s="139"/>
      <c r="C26" s="140" t="s">
        <v>122</v>
      </c>
      <c r="D26" s="140" t="s">
        <v>384</v>
      </c>
      <c r="E26" s="141" t="s">
        <v>122</v>
      </c>
      <c r="F26" s="142">
        <v>0</v>
      </c>
    </row>
    <row r="27" spans="1:6" ht="16.5" thickBot="1" x14ac:dyDescent="0.3">
      <c r="A27" s="143"/>
      <c r="B27" s="144"/>
      <c r="C27" s="145"/>
      <c r="D27" s="146" t="s">
        <v>469</v>
      </c>
      <c r="E27" s="147" t="s">
        <v>470</v>
      </c>
      <c r="F27" s="148">
        <v>0</v>
      </c>
    </row>
    <row r="28" spans="1:6" ht="15.75" x14ac:dyDescent="0.25">
      <c r="A28" s="149"/>
      <c r="B28" s="150"/>
      <c r="C28" s="151"/>
      <c r="D28" s="152"/>
      <c r="E28" s="153"/>
      <c r="F28" s="154"/>
    </row>
    <row r="29" spans="1:6" ht="15.75" x14ac:dyDescent="0.25">
      <c r="A29" s="133" t="s">
        <v>385</v>
      </c>
      <c r="B29" s="134" t="s">
        <v>47</v>
      </c>
      <c r="C29" s="135"/>
      <c r="D29" s="136"/>
      <c r="E29" s="136"/>
      <c r="F29" s="137"/>
    </row>
    <row r="30" spans="1:6" ht="15.75" thickBot="1" x14ac:dyDescent="0.25">
      <c r="A30" s="138"/>
      <c r="B30" s="139"/>
      <c r="C30" s="140" t="s">
        <v>122</v>
      </c>
      <c r="D30" s="140" t="s">
        <v>384</v>
      </c>
      <c r="E30" s="141" t="s">
        <v>122</v>
      </c>
      <c r="F30" s="142">
        <v>0</v>
      </c>
    </row>
    <row r="31" spans="1:6" ht="16.5" thickBot="1" x14ac:dyDescent="0.3">
      <c r="A31" s="143"/>
      <c r="B31" s="144"/>
      <c r="C31" s="145"/>
      <c r="D31" s="146" t="s">
        <v>469</v>
      </c>
      <c r="E31" s="147" t="s">
        <v>470</v>
      </c>
      <c r="F31" s="148">
        <v>0</v>
      </c>
    </row>
    <row r="32" spans="1:6" ht="15.75" x14ac:dyDescent="0.25">
      <c r="A32" s="149"/>
      <c r="B32" s="150"/>
      <c r="C32" s="151"/>
      <c r="D32" s="152"/>
      <c r="E32" s="153"/>
      <c r="F32" s="154"/>
    </row>
    <row r="33" spans="1:6" ht="15.75" x14ac:dyDescent="0.25">
      <c r="A33" s="133" t="s">
        <v>386</v>
      </c>
      <c r="B33" s="134" t="s">
        <v>56</v>
      </c>
      <c r="C33" s="135"/>
      <c r="D33" s="136"/>
      <c r="E33" s="136"/>
      <c r="F33" s="137"/>
    </row>
    <row r="34" spans="1:6" ht="15.75" thickBot="1" x14ac:dyDescent="0.25">
      <c r="A34" s="138">
        <v>1</v>
      </c>
      <c r="B34" s="139"/>
      <c r="C34" s="140" t="s">
        <v>10</v>
      </c>
      <c r="D34" s="140" t="s">
        <v>471</v>
      </c>
      <c r="E34" s="141" t="s">
        <v>374</v>
      </c>
      <c r="F34" s="142">
        <v>174321</v>
      </c>
    </row>
    <row r="35" spans="1:6" ht="16.5" thickBot="1" x14ac:dyDescent="0.3">
      <c r="A35" s="143"/>
      <c r="B35" s="144"/>
      <c r="C35" s="145"/>
      <c r="D35" s="146" t="s">
        <v>469</v>
      </c>
      <c r="E35" s="147" t="s">
        <v>470</v>
      </c>
      <c r="F35" s="148">
        <f>SUM(F34:F34)</f>
        <v>174321</v>
      </c>
    </row>
    <row r="36" spans="1:6" ht="15.75" x14ac:dyDescent="0.25">
      <c r="A36" s="149"/>
      <c r="B36" s="150"/>
      <c r="C36" s="151"/>
      <c r="D36" s="152"/>
      <c r="E36" s="153"/>
      <c r="F36" s="154"/>
    </row>
    <row r="37" spans="1:6" ht="15.75" x14ac:dyDescent="0.25">
      <c r="A37" s="133" t="s">
        <v>387</v>
      </c>
      <c r="B37" s="134" t="s">
        <v>64</v>
      </c>
      <c r="C37" s="135"/>
      <c r="D37" s="136"/>
      <c r="E37" s="136"/>
      <c r="F37" s="137"/>
    </row>
    <row r="38" spans="1:6" ht="15.75" thickBot="1" x14ac:dyDescent="0.25">
      <c r="A38" s="138">
        <v>1</v>
      </c>
      <c r="B38" s="139"/>
      <c r="C38" s="140" t="s">
        <v>10</v>
      </c>
      <c r="D38" s="140" t="s">
        <v>471</v>
      </c>
      <c r="E38" s="141" t="s">
        <v>374</v>
      </c>
      <c r="F38" s="142">
        <v>17146</v>
      </c>
    </row>
    <row r="39" spans="1:6" ht="16.5" thickBot="1" x14ac:dyDescent="0.3">
      <c r="A39" s="143"/>
      <c r="B39" s="144"/>
      <c r="C39" s="145"/>
      <c r="D39" s="146" t="s">
        <v>469</v>
      </c>
      <c r="E39" s="147" t="s">
        <v>470</v>
      </c>
      <c r="F39" s="148">
        <f>SUM(F38:F38)</f>
        <v>17146</v>
      </c>
    </row>
    <row r="40" spans="1:6" ht="15.75" x14ac:dyDescent="0.25">
      <c r="A40" s="149"/>
      <c r="B40" s="150"/>
      <c r="C40" s="151"/>
      <c r="D40" s="152"/>
      <c r="E40" s="153"/>
      <c r="F40" s="154"/>
    </row>
    <row r="41" spans="1:6" ht="15.75" x14ac:dyDescent="0.25">
      <c r="A41" s="133" t="s">
        <v>388</v>
      </c>
      <c r="B41" s="134" t="s">
        <v>74</v>
      </c>
      <c r="C41" s="135"/>
      <c r="D41" s="136"/>
      <c r="E41" s="136"/>
      <c r="F41" s="137"/>
    </row>
    <row r="42" spans="1:6" ht="30" x14ac:dyDescent="0.2">
      <c r="A42" s="138">
        <v>1</v>
      </c>
      <c r="B42" s="139"/>
      <c r="C42" s="140" t="s">
        <v>10</v>
      </c>
      <c r="D42" s="140" t="s">
        <v>466</v>
      </c>
      <c r="E42" s="141" t="s">
        <v>374</v>
      </c>
      <c r="F42" s="142">
        <v>4091048</v>
      </c>
    </row>
    <row r="43" spans="1:6" x14ac:dyDescent="0.2">
      <c r="A43" s="138">
        <v>2</v>
      </c>
      <c r="B43" s="139"/>
      <c r="C43" s="140" t="s">
        <v>10</v>
      </c>
      <c r="D43" s="140" t="s">
        <v>471</v>
      </c>
      <c r="E43" s="141" t="s">
        <v>374</v>
      </c>
      <c r="F43" s="142">
        <v>2132585</v>
      </c>
    </row>
    <row r="44" spans="1:6" x14ac:dyDescent="0.2">
      <c r="A44" s="138">
        <v>3</v>
      </c>
      <c r="B44" s="139"/>
      <c r="C44" s="140" t="s">
        <v>10</v>
      </c>
      <c r="D44" s="140" t="s">
        <v>472</v>
      </c>
      <c r="E44" s="141" t="s">
        <v>374</v>
      </c>
      <c r="F44" s="142">
        <v>1314684</v>
      </c>
    </row>
    <row r="45" spans="1:6" ht="30" x14ac:dyDescent="0.2">
      <c r="A45" s="138">
        <v>4</v>
      </c>
      <c r="B45" s="139"/>
      <c r="C45" s="140" t="s">
        <v>10</v>
      </c>
      <c r="D45" s="140" t="s">
        <v>473</v>
      </c>
      <c r="E45" s="141" t="s">
        <v>374</v>
      </c>
      <c r="F45" s="142">
        <v>89772</v>
      </c>
    </row>
    <row r="46" spans="1:6" x14ac:dyDescent="0.2">
      <c r="A46" s="138">
        <v>5</v>
      </c>
      <c r="B46" s="139"/>
      <c r="C46" s="140" t="s">
        <v>10</v>
      </c>
      <c r="D46" s="140" t="s">
        <v>468</v>
      </c>
      <c r="E46" s="141" t="s">
        <v>374</v>
      </c>
      <c r="F46" s="142">
        <v>989043</v>
      </c>
    </row>
    <row r="47" spans="1:6" x14ac:dyDescent="0.2">
      <c r="A47" s="138">
        <v>6</v>
      </c>
      <c r="B47" s="139"/>
      <c r="C47" s="140" t="s">
        <v>10</v>
      </c>
      <c r="D47" s="140" t="s">
        <v>474</v>
      </c>
      <c r="E47" s="141" t="s">
        <v>374</v>
      </c>
      <c r="F47" s="142">
        <v>1300000</v>
      </c>
    </row>
    <row r="48" spans="1:6" x14ac:dyDescent="0.2">
      <c r="A48" s="138">
        <v>7</v>
      </c>
      <c r="B48" s="139"/>
      <c r="C48" s="140" t="s">
        <v>10</v>
      </c>
      <c r="D48" s="140" t="s">
        <v>475</v>
      </c>
      <c r="E48" s="141" t="s">
        <v>374</v>
      </c>
      <c r="F48" s="142">
        <v>995318</v>
      </c>
    </row>
    <row r="49" spans="1:6" x14ac:dyDescent="0.2">
      <c r="A49" s="138">
        <v>8</v>
      </c>
      <c r="B49" s="139"/>
      <c r="C49" s="140" t="s">
        <v>148</v>
      </c>
      <c r="D49" s="140" t="s">
        <v>476</v>
      </c>
      <c r="E49" s="141" t="s">
        <v>374</v>
      </c>
      <c r="F49" s="142">
        <v>59589</v>
      </c>
    </row>
    <row r="50" spans="1:6" x14ac:dyDescent="0.2">
      <c r="A50" s="138">
        <v>9</v>
      </c>
      <c r="B50" s="139"/>
      <c r="C50" s="140" t="s">
        <v>98</v>
      </c>
      <c r="D50" s="140" t="s">
        <v>477</v>
      </c>
      <c r="E50" s="141" t="s">
        <v>374</v>
      </c>
      <c r="F50" s="142">
        <v>12109</v>
      </c>
    </row>
    <row r="51" spans="1:6" x14ac:dyDescent="0.2">
      <c r="A51" s="138">
        <v>10</v>
      </c>
      <c r="B51" s="139"/>
      <c r="C51" s="140" t="s">
        <v>98</v>
      </c>
      <c r="D51" s="140" t="s">
        <v>465</v>
      </c>
      <c r="E51" s="141" t="s">
        <v>374</v>
      </c>
      <c r="F51" s="142">
        <v>80605</v>
      </c>
    </row>
    <row r="52" spans="1:6" ht="45" x14ac:dyDescent="0.2">
      <c r="A52" s="138">
        <v>11</v>
      </c>
      <c r="B52" s="139"/>
      <c r="C52" s="140" t="s">
        <v>156</v>
      </c>
      <c r="D52" s="140" t="s">
        <v>466</v>
      </c>
      <c r="E52" s="141" t="s">
        <v>374</v>
      </c>
      <c r="F52" s="142">
        <v>80380</v>
      </c>
    </row>
    <row r="53" spans="1:6" ht="30" x14ac:dyDescent="0.2">
      <c r="A53" s="138">
        <v>12</v>
      </c>
      <c r="B53" s="139"/>
      <c r="C53" s="140" t="s">
        <v>174</v>
      </c>
      <c r="D53" s="140" t="s">
        <v>466</v>
      </c>
      <c r="E53" s="141" t="s">
        <v>374</v>
      </c>
      <c r="F53" s="142">
        <v>10065</v>
      </c>
    </row>
    <row r="54" spans="1:6" x14ac:dyDescent="0.2">
      <c r="A54" s="138">
        <v>13</v>
      </c>
      <c r="B54" s="139"/>
      <c r="C54" s="140" t="s">
        <v>174</v>
      </c>
      <c r="D54" s="140" t="s">
        <v>468</v>
      </c>
      <c r="E54" s="141" t="s">
        <v>374</v>
      </c>
      <c r="F54" s="142">
        <v>5965</v>
      </c>
    </row>
    <row r="55" spans="1:6" ht="30" x14ac:dyDescent="0.2">
      <c r="A55" s="138">
        <v>14</v>
      </c>
      <c r="B55" s="139"/>
      <c r="C55" s="140" t="s">
        <v>279</v>
      </c>
      <c r="D55" s="140" t="s">
        <v>465</v>
      </c>
      <c r="E55" s="141" t="s">
        <v>374</v>
      </c>
      <c r="F55" s="142">
        <v>36717</v>
      </c>
    </row>
    <row r="56" spans="1:6" ht="30" x14ac:dyDescent="0.2">
      <c r="A56" s="138">
        <v>15</v>
      </c>
      <c r="B56" s="139"/>
      <c r="C56" s="140" t="s">
        <v>279</v>
      </c>
      <c r="D56" s="140" t="s">
        <v>478</v>
      </c>
      <c r="E56" s="141" t="s">
        <v>374</v>
      </c>
      <c r="F56" s="142">
        <v>1266406</v>
      </c>
    </row>
    <row r="57" spans="1:6" x14ac:dyDescent="0.2">
      <c r="A57" s="138">
        <v>16</v>
      </c>
      <c r="B57" s="139"/>
      <c r="C57" s="140" t="s">
        <v>207</v>
      </c>
      <c r="D57" s="140" t="s">
        <v>465</v>
      </c>
      <c r="E57" s="141" t="s">
        <v>374</v>
      </c>
      <c r="F57" s="142">
        <v>70196</v>
      </c>
    </row>
    <row r="58" spans="1:6" ht="30" x14ac:dyDescent="0.2">
      <c r="A58" s="138">
        <v>17</v>
      </c>
      <c r="B58" s="139"/>
      <c r="C58" s="140" t="s">
        <v>254</v>
      </c>
      <c r="D58" s="140" t="s">
        <v>466</v>
      </c>
      <c r="E58" s="141" t="s">
        <v>374</v>
      </c>
      <c r="F58" s="142">
        <v>34620</v>
      </c>
    </row>
    <row r="59" spans="1:6" ht="30" x14ac:dyDescent="0.2">
      <c r="A59" s="138">
        <v>18</v>
      </c>
      <c r="B59" s="139"/>
      <c r="C59" s="140" t="s">
        <v>254</v>
      </c>
      <c r="D59" s="140" t="s">
        <v>465</v>
      </c>
      <c r="E59" s="141" t="s">
        <v>374</v>
      </c>
      <c r="F59" s="142">
        <v>37818</v>
      </c>
    </row>
    <row r="60" spans="1:6" ht="45.75" thickBot="1" x14ac:dyDescent="0.25">
      <c r="A60" s="138">
        <v>19</v>
      </c>
      <c r="B60" s="139"/>
      <c r="C60" s="140" t="s">
        <v>131</v>
      </c>
      <c r="D60" s="140" t="s">
        <v>468</v>
      </c>
      <c r="E60" s="141" t="s">
        <v>374</v>
      </c>
      <c r="F60" s="142">
        <v>10463</v>
      </c>
    </row>
    <row r="61" spans="1:6" ht="16.5" thickBot="1" x14ac:dyDescent="0.3">
      <c r="A61" s="143"/>
      <c r="B61" s="144"/>
      <c r="C61" s="145"/>
      <c r="D61" s="146" t="s">
        <v>469</v>
      </c>
      <c r="E61" s="147" t="s">
        <v>470</v>
      </c>
      <c r="F61" s="148">
        <f>SUM(F42:F60)</f>
        <v>12617383</v>
      </c>
    </row>
    <row r="62" spans="1:6" ht="15.75" x14ac:dyDescent="0.25">
      <c r="A62" s="149"/>
      <c r="B62" s="150"/>
      <c r="C62" s="151"/>
      <c r="D62" s="152"/>
      <c r="E62" s="153"/>
      <c r="F62" s="154"/>
    </row>
    <row r="63" spans="1:6" ht="15.75" x14ac:dyDescent="0.25">
      <c r="A63" s="133" t="s">
        <v>399</v>
      </c>
      <c r="B63" s="134" t="s">
        <v>82</v>
      </c>
      <c r="C63" s="135"/>
      <c r="D63" s="136"/>
      <c r="E63" s="136"/>
      <c r="F63" s="137"/>
    </row>
    <row r="64" spans="1:6" ht="15.75" thickBot="1" x14ac:dyDescent="0.25">
      <c r="A64" s="138"/>
      <c r="B64" s="139"/>
      <c r="C64" s="140" t="s">
        <v>122</v>
      </c>
      <c r="D64" s="140" t="s">
        <v>384</v>
      </c>
      <c r="E64" s="141" t="s">
        <v>122</v>
      </c>
      <c r="F64" s="142">
        <v>0</v>
      </c>
    </row>
    <row r="65" spans="1:6" ht="16.5" thickBot="1" x14ac:dyDescent="0.3">
      <c r="A65" s="143"/>
      <c r="B65" s="144"/>
      <c r="C65" s="145"/>
      <c r="D65" s="146" t="s">
        <v>469</v>
      </c>
      <c r="E65" s="147" t="s">
        <v>470</v>
      </c>
      <c r="F65" s="148">
        <v>0</v>
      </c>
    </row>
    <row r="66" spans="1:6" ht="15.75" x14ac:dyDescent="0.25">
      <c r="A66" s="149"/>
      <c r="B66" s="150"/>
      <c r="C66" s="151"/>
      <c r="D66" s="152"/>
      <c r="E66" s="153"/>
      <c r="F66" s="154"/>
    </row>
    <row r="67" spans="1:6" ht="15.75" x14ac:dyDescent="0.25">
      <c r="A67" s="133" t="s">
        <v>400</v>
      </c>
      <c r="B67" s="134" t="s">
        <v>88</v>
      </c>
      <c r="C67" s="135"/>
      <c r="D67" s="136"/>
      <c r="E67" s="136"/>
      <c r="F67" s="137"/>
    </row>
    <row r="68" spans="1:6" ht="15.75" thickBot="1" x14ac:dyDescent="0.25">
      <c r="A68" s="138">
        <v>1</v>
      </c>
      <c r="B68" s="139"/>
      <c r="C68" s="140" t="s">
        <v>10</v>
      </c>
      <c r="D68" s="140" t="s">
        <v>471</v>
      </c>
      <c r="E68" s="141" t="s">
        <v>374</v>
      </c>
      <c r="F68" s="142">
        <v>188847</v>
      </c>
    </row>
    <row r="69" spans="1:6" ht="16.5" thickBot="1" x14ac:dyDescent="0.3">
      <c r="A69" s="143"/>
      <c r="B69" s="144"/>
      <c r="C69" s="145"/>
      <c r="D69" s="146" t="s">
        <v>469</v>
      </c>
      <c r="E69" s="147" t="s">
        <v>470</v>
      </c>
      <c r="F69" s="148">
        <f>SUM(F68:F68)</f>
        <v>188847</v>
      </c>
    </row>
    <row r="70" spans="1:6" ht="15.75" x14ac:dyDescent="0.25">
      <c r="A70" s="149"/>
      <c r="B70" s="150"/>
      <c r="C70" s="151"/>
      <c r="D70" s="152"/>
      <c r="E70" s="153"/>
      <c r="F70" s="154"/>
    </row>
    <row r="71" spans="1:6" ht="15.75" x14ac:dyDescent="0.25">
      <c r="A71" s="133" t="s">
        <v>401</v>
      </c>
      <c r="B71" s="134" t="s">
        <v>98</v>
      </c>
      <c r="C71" s="135"/>
      <c r="D71" s="136"/>
      <c r="E71" s="136"/>
      <c r="F71" s="137"/>
    </row>
    <row r="72" spans="1:6" x14ac:dyDescent="0.2">
      <c r="A72" s="138">
        <v>1</v>
      </c>
      <c r="B72" s="139"/>
      <c r="C72" s="140" t="s">
        <v>10</v>
      </c>
      <c r="D72" s="140" t="s">
        <v>479</v>
      </c>
      <c r="E72" s="141" t="s">
        <v>374</v>
      </c>
      <c r="F72" s="142">
        <v>57510</v>
      </c>
    </row>
    <row r="73" spans="1:6" x14ac:dyDescent="0.2">
      <c r="A73" s="138">
        <v>2</v>
      </c>
      <c r="B73" s="139"/>
      <c r="C73" s="140" t="s">
        <v>10</v>
      </c>
      <c r="D73" s="140" t="s">
        <v>474</v>
      </c>
      <c r="E73" s="141" t="s">
        <v>374</v>
      </c>
      <c r="F73" s="142">
        <v>37354</v>
      </c>
    </row>
    <row r="74" spans="1:6" x14ac:dyDescent="0.2">
      <c r="A74" s="138">
        <v>3</v>
      </c>
      <c r="B74" s="139"/>
      <c r="C74" s="140" t="s">
        <v>10</v>
      </c>
      <c r="D74" s="140" t="s">
        <v>471</v>
      </c>
      <c r="E74" s="141" t="s">
        <v>374</v>
      </c>
      <c r="F74" s="142">
        <v>150220</v>
      </c>
    </row>
    <row r="75" spans="1:6" ht="30" x14ac:dyDescent="0.2">
      <c r="A75" s="138">
        <v>4</v>
      </c>
      <c r="B75" s="139"/>
      <c r="C75" s="140" t="s">
        <v>10</v>
      </c>
      <c r="D75" s="140" t="s">
        <v>466</v>
      </c>
      <c r="E75" s="141" t="s">
        <v>374</v>
      </c>
      <c r="F75" s="142">
        <v>1576837</v>
      </c>
    </row>
    <row r="76" spans="1:6" x14ac:dyDescent="0.2">
      <c r="A76" s="138">
        <v>5</v>
      </c>
      <c r="B76" s="139"/>
      <c r="C76" s="140" t="s">
        <v>10</v>
      </c>
      <c r="D76" s="140" t="s">
        <v>475</v>
      </c>
      <c r="E76" s="141" t="s">
        <v>374</v>
      </c>
      <c r="F76" s="142">
        <v>2441</v>
      </c>
    </row>
    <row r="77" spans="1:6" x14ac:dyDescent="0.2">
      <c r="A77" s="138">
        <v>6</v>
      </c>
      <c r="B77" s="139"/>
      <c r="C77" s="140" t="s">
        <v>10</v>
      </c>
      <c r="D77" s="140" t="s">
        <v>480</v>
      </c>
      <c r="E77" s="141" t="s">
        <v>374</v>
      </c>
      <c r="F77" s="142">
        <v>63731</v>
      </c>
    </row>
    <row r="78" spans="1:6" x14ac:dyDescent="0.2">
      <c r="A78" s="138">
        <v>7</v>
      </c>
      <c r="B78" s="139"/>
      <c r="C78" s="140" t="s">
        <v>10</v>
      </c>
      <c r="D78" s="140" t="s">
        <v>481</v>
      </c>
      <c r="E78" s="141" t="s">
        <v>374</v>
      </c>
      <c r="F78" s="142">
        <v>11594</v>
      </c>
    </row>
    <row r="79" spans="1:6" x14ac:dyDescent="0.2">
      <c r="A79" s="138">
        <v>8</v>
      </c>
      <c r="B79" s="139"/>
      <c r="C79" s="140" t="s">
        <v>10</v>
      </c>
      <c r="D79" s="140" t="s">
        <v>472</v>
      </c>
      <c r="E79" s="141" t="s">
        <v>374</v>
      </c>
      <c r="F79" s="142">
        <v>112011</v>
      </c>
    </row>
    <row r="80" spans="1:6" x14ac:dyDescent="0.2">
      <c r="A80" s="138">
        <v>9</v>
      </c>
      <c r="B80" s="139"/>
      <c r="C80" s="140" t="s">
        <v>10</v>
      </c>
      <c r="D80" s="140" t="s">
        <v>468</v>
      </c>
      <c r="E80" s="141" t="s">
        <v>374</v>
      </c>
      <c r="F80" s="142">
        <v>51865</v>
      </c>
    </row>
    <row r="81" spans="1:6" ht="15.75" thickBot="1" x14ac:dyDescent="0.25">
      <c r="A81" s="138">
        <v>10</v>
      </c>
      <c r="B81" s="139"/>
      <c r="C81" s="140" t="s">
        <v>148</v>
      </c>
      <c r="D81" s="140" t="s">
        <v>476</v>
      </c>
      <c r="E81" s="141" t="s">
        <v>374</v>
      </c>
      <c r="F81" s="142">
        <v>97509</v>
      </c>
    </row>
    <row r="82" spans="1:6" ht="16.5" thickBot="1" x14ac:dyDescent="0.3">
      <c r="A82" s="143"/>
      <c r="B82" s="144"/>
      <c r="C82" s="145"/>
      <c r="D82" s="146" t="s">
        <v>469</v>
      </c>
      <c r="E82" s="147" t="s">
        <v>470</v>
      </c>
      <c r="F82" s="148">
        <f>SUM(F72:F81)</f>
        <v>2161072</v>
      </c>
    </row>
    <row r="83" spans="1:6" ht="15.75" x14ac:dyDescent="0.25">
      <c r="A83" s="149"/>
      <c r="B83" s="150"/>
      <c r="C83" s="151"/>
      <c r="D83" s="152"/>
      <c r="E83" s="153"/>
      <c r="F83" s="154"/>
    </row>
    <row r="84" spans="1:6" ht="15.75" x14ac:dyDescent="0.25">
      <c r="A84" s="133" t="s">
        <v>406</v>
      </c>
      <c r="B84" s="134" t="s">
        <v>103</v>
      </c>
      <c r="C84" s="135"/>
      <c r="D84" s="136"/>
      <c r="E84" s="136"/>
      <c r="F84" s="137"/>
    </row>
    <row r="85" spans="1:6" ht="15.75" thickBot="1" x14ac:dyDescent="0.25">
      <c r="A85" s="138"/>
      <c r="B85" s="139"/>
      <c r="C85" s="140" t="s">
        <v>122</v>
      </c>
      <c r="D85" s="140" t="s">
        <v>384</v>
      </c>
      <c r="E85" s="141" t="s">
        <v>122</v>
      </c>
      <c r="F85" s="142">
        <v>0</v>
      </c>
    </row>
    <row r="86" spans="1:6" ht="16.5" thickBot="1" x14ac:dyDescent="0.3">
      <c r="A86" s="143"/>
      <c r="B86" s="144"/>
      <c r="C86" s="145"/>
      <c r="D86" s="146" t="s">
        <v>469</v>
      </c>
      <c r="E86" s="147" t="s">
        <v>470</v>
      </c>
      <c r="F86" s="148">
        <v>0</v>
      </c>
    </row>
    <row r="87" spans="1:6" ht="15.75" x14ac:dyDescent="0.25">
      <c r="A87" s="149"/>
      <c r="B87" s="150"/>
      <c r="C87" s="151"/>
      <c r="D87" s="152"/>
      <c r="E87" s="153"/>
      <c r="F87" s="154"/>
    </row>
    <row r="88" spans="1:6" ht="31.5" x14ac:dyDescent="0.25">
      <c r="A88" s="133" t="s">
        <v>407</v>
      </c>
      <c r="B88" s="134" t="s">
        <v>108</v>
      </c>
      <c r="C88" s="135"/>
      <c r="D88" s="136"/>
      <c r="E88" s="136"/>
      <c r="F88" s="137"/>
    </row>
    <row r="89" spans="1:6" ht="15.75" thickBot="1" x14ac:dyDescent="0.25">
      <c r="A89" s="138"/>
      <c r="B89" s="139"/>
      <c r="C89" s="140" t="s">
        <v>122</v>
      </c>
      <c r="D89" s="140" t="s">
        <v>384</v>
      </c>
      <c r="E89" s="141" t="s">
        <v>122</v>
      </c>
      <c r="F89" s="142">
        <v>0</v>
      </c>
    </row>
    <row r="90" spans="1:6" ht="16.5" thickBot="1" x14ac:dyDescent="0.3">
      <c r="A90" s="143"/>
      <c r="B90" s="144"/>
      <c r="C90" s="145"/>
      <c r="D90" s="146" t="s">
        <v>469</v>
      </c>
      <c r="E90" s="147" t="s">
        <v>470</v>
      </c>
      <c r="F90" s="148">
        <v>0</v>
      </c>
    </row>
    <row r="91" spans="1:6" ht="15.75" x14ac:dyDescent="0.25">
      <c r="A91" s="149"/>
      <c r="B91" s="150"/>
      <c r="C91" s="151"/>
      <c r="D91" s="152"/>
      <c r="E91" s="153"/>
      <c r="F91" s="154"/>
    </row>
    <row r="92" spans="1:6" ht="15.75" x14ac:dyDescent="0.25">
      <c r="A92" s="133" t="s">
        <v>408</v>
      </c>
      <c r="B92" s="134" t="s">
        <v>113</v>
      </c>
      <c r="C92" s="135"/>
      <c r="D92" s="136"/>
      <c r="E92" s="136"/>
      <c r="F92" s="137"/>
    </row>
    <row r="93" spans="1:6" x14ac:dyDescent="0.2">
      <c r="A93" s="138">
        <v>1</v>
      </c>
      <c r="B93" s="139"/>
      <c r="C93" s="140" t="s">
        <v>10</v>
      </c>
      <c r="D93" s="140" t="s">
        <v>479</v>
      </c>
      <c r="E93" s="141" t="s">
        <v>374</v>
      </c>
      <c r="F93" s="142">
        <v>16205</v>
      </c>
    </row>
    <row r="94" spans="1:6" x14ac:dyDescent="0.2">
      <c r="A94" s="138">
        <v>2</v>
      </c>
      <c r="B94" s="139"/>
      <c r="C94" s="140" t="s">
        <v>10</v>
      </c>
      <c r="D94" s="140" t="s">
        <v>474</v>
      </c>
      <c r="E94" s="141" t="s">
        <v>374</v>
      </c>
      <c r="F94" s="142">
        <v>3378355</v>
      </c>
    </row>
    <row r="95" spans="1:6" x14ac:dyDescent="0.2">
      <c r="A95" s="138">
        <v>3</v>
      </c>
      <c r="B95" s="139"/>
      <c r="C95" s="140" t="s">
        <v>10</v>
      </c>
      <c r="D95" s="140" t="s">
        <v>471</v>
      </c>
      <c r="E95" s="141" t="s">
        <v>374</v>
      </c>
      <c r="F95" s="142">
        <v>1775297</v>
      </c>
    </row>
    <row r="96" spans="1:6" x14ac:dyDescent="0.2">
      <c r="A96" s="138">
        <v>4</v>
      </c>
      <c r="B96" s="139"/>
      <c r="C96" s="140" t="s">
        <v>10</v>
      </c>
      <c r="D96" s="140" t="s">
        <v>472</v>
      </c>
      <c r="E96" s="141" t="s">
        <v>374</v>
      </c>
      <c r="F96" s="142">
        <v>1942761</v>
      </c>
    </row>
    <row r="97" spans="1:6" ht="30" x14ac:dyDescent="0.2">
      <c r="A97" s="138">
        <v>5</v>
      </c>
      <c r="B97" s="139"/>
      <c r="C97" s="140" t="s">
        <v>10</v>
      </c>
      <c r="D97" s="140" t="s">
        <v>473</v>
      </c>
      <c r="E97" s="141" t="s">
        <v>374</v>
      </c>
      <c r="F97" s="142">
        <v>81816</v>
      </c>
    </row>
    <row r="98" spans="1:6" x14ac:dyDescent="0.2">
      <c r="A98" s="138">
        <v>6</v>
      </c>
      <c r="B98" s="139"/>
      <c r="C98" s="140" t="s">
        <v>10</v>
      </c>
      <c r="D98" s="140" t="s">
        <v>475</v>
      </c>
      <c r="E98" s="141" t="s">
        <v>374</v>
      </c>
      <c r="F98" s="142">
        <v>947286</v>
      </c>
    </row>
    <row r="99" spans="1:6" ht="30" x14ac:dyDescent="0.2">
      <c r="A99" s="138">
        <v>7</v>
      </c>
      <c r="B99" s="139"/>
      <c r="C99" s="140" t="s">
        <v>10</v>
      </c>
      <c r="D99" s="140" t="s">
        <v>466</v>
      </c>
      <c r="E99" s="141" t="s">
        <v>374</v>
      </c>
      <c r="F99" s="142">
        <v>505268</v>
      </c>
    </row>
    <row r="100" spans="1:6" x14ac:dyDescent="0.2">
      <c r="A100" s="138">
        <v>8</v>
      </c>
      <c r="B100" s="139"/>
      <c r="C100" s="140" t="s">
        <v>10</v>
      </c>
      <c r="D100" s="140" t="s">
        <v>468</v>
      </c>
      <c r="E100" s="141" t="s">
        <v>374</v>
      </c>
      <c r="F100" s="142">
        <v>1086500</v>
      </c>
    </row>
    <row r="101" spans="1:6" x14ac:dyDescent="0.2">
      <c r="A101" s="138">
        <v>9</v>
      </c>
      <c r="B101" s="139"/>
      <c r="C101" s="140" t="s">
        <v>148</v>
      </c>
      <c r="D101" s="140" t="s">
        <v>476</v>
      </c>
      <c r="E101" s="141" t="s">
        <v>374</v>
      </c>
      <c r="F101" s="142">
        <v>77884</v>
      </c>
    </row>
    <row r="102" spans="1:6" x14ac:dyDescent="0.2">
      <c r="A102" s="138">
        <v>10</v>
      </c>
      <c r="B102" s="139"/>
      <c r="C102" s="140" t="s">
        <v>174</v>
      </c>
      <c r="D102" s="140" t="s">
        <v>468</v>
      </c>
      <c r="E102" s="141" t="s">
        <v>374</v>
      </c>
      <c r="F102" s="142">
        <v>9612</v>
      </c>
    </row>
    <row r="103" spans="1:6" x14ac:dyDescent="0.2">
      <c r="A103" s="138">
        <v>11</v>
      </c>
      <c r="B103" s="139"/>
      <c r="C103" s="140" t="s">
        <v>207</v>
      </c>
      <c r="D103" s="140" t="s">
        <v>468</v>
      </c>
      <c r="E103" s="141" t="s">
        <v>374</v>
      </c>
      <c r="F103" s="142">
        <v>76938</v>
      </c>
    </row>
    <row r="104" spans="1:6" x14ac:dyDescent="0.2">
      <c r="A104" s="138">
        <v>12</v>
      </c>
      <c r="B104" s="139"/>
      <c r="C104" s="140" t="s">
        <v>269</v>
      </c>
      <c r="D104" s="140" t="s">
        <v>465</v>
      </c>
      <c r="E104" s="141" t="s">
        <v>374</v>
      </c>
      <c r="F104" s="142">
        <v>23714</v>
      </c>
    </row>
    <row r="105" spans="1:6" ht="30.75" thickBot="1" x14ac:dyDescent="0.25">
      <c r="A105" s="138">
        <v>13</v>
      </c>
      <c r="B105" s="139"/>
      <c r="C105" s="140" t="s">
        <v>125</v>
      </c>
      <c r="D105" s="140" t="s">
        <v>127</v>
      </c>
      <c r="E105" s="141" t="s">
        <v>374</v>
      </c>
      <c r="F105" s="142">
        <v>10517237</v>
      </c>
    </row>
    <row r="106" spans="1:6" ht="16.5" thickBot="1" x14ac:dyDescent="0.3">
      <c r="A106" s="143"/>
      <c r="B106" s="144"/>
      <c r="C106" s="145"/>
      <c r="D106" s="146" t="s">
        <v>469</v>
      </c>
      <c r="E106" s="147" t="s">
        <v>470</v>
      </c>
      <c r="F106" s="148">
        <f>SUM(F93:F105)</f>
        <v>20438873</v>
      </c>
    </row>
    <row r="107" spans="1:6" ht="15.75" x14ac:dyDescent="0.25">
      <c r="A107" s="149"/>
      <c r="B107" s="150"/>
      <c r="C107" s="151"/>
      <c r="D107" s="152"/>
      <c r="E107" s="153"/>
      <c r="F107" s="154"/>
    </row>
    <row r="108" spans="1:6" ht="15.75" x14ac:dyDescent="0.25">
      <c r="A108" s="133" t="s">
        <v>410</v>
      </c>
      <c r="B108" s="134" t="s">
        <v>120</v>
      </c>
      <c r="C108" s="135"/>
      <c r="D108" s="136"/>
      <c r="E108" s="136"/>
      <c r="F108" s="137"/>
    </row>
    <row r="109" spans="1:6" ht="15.75" thickBot="1" x14ac:dyDescent="0.25">
      <c r="A109" s="138"/>
      <c r="B109" s="139"/>
      <c r="C109" s="140" t="s">
        <v>122</v>
      </c>
      <c r="D109" s="140" t="s">
        <v>384</v>
      </c>
      <c r="E109" s="141" t="s">
        <v>122</v>
      </c>
      <c r="F109" s="142">
        <v>0</v>
      </c>
    </row>
    <row r="110" spans="1:6" ht="16.5" thickBot="1" x14ac:dyDescent="0.3">
      <c r="A110" s="143"/>
      <c r="B110" s="144"/>
      <c r="C110" s="145"/>
      <c r="D110" s="146" t="s">
        <v>469</v>
      </c>
      <c r="E110" s="147" t="s">
        <v>470</v>
      </c>
      <c r="F110" s="148">
        <v>0</v>
      </c>
    </row>
    <row r="111" spans="1:6" ht="15.75" x14ac:dyDescent="0.25">
      <c r="A111" s="149"/>
      <c r="B111" s="150"/>
      <c r="C111" s="151"/>
      <c r="D111" s="152"/>
      <c r="E111" s="153"/>
      <c r="F111" s="154"/>
    </row>
    <row r="112" spans="1:6" ht="15.75" x14ac:dyDescent="0.25">
      <c r="A112" s="133" t="s">
        <v>411</v>
      </c>
      <c r="B112" s="134" t="s">
        <v>125</v>
      </c>
      <c r="C112" s="135"/>
      <c r="D112" s="136"/>
      <c r="E112" s="136"/>
      <c r="F112" s="137"/>
    </row>
    <row r="113" spans="1:6" x14ac:dyDescent="0.2">
      <c r="A113" s="138">
        <v>1</v>
      </c>
      <c r="B113" s="139"/>
      <c r="C113" s="140" t="s">
        <v>10</v>
      </c>
      <c r="D113" s="140" t="s">
        <v>471</v>
      </c>
      <c r="E113" s="141" t="s">
        <v>374</v>
      </c>
      <c r="F113" s="142">
        <v>265278</v>
      </c>
    </row>
    <row r="114" spans="1:6" x14ac:dyDescent="0.2">
      <c r="A114" s="138">
        <v>2</v>
      </c>
      <c r="B114" s="139"/>
      <c r="C114" s="140" t="s">
        <v>10</v>
      </c>
      <c r="D114" s="140" t="s">
        <v>474</v>
      </c>
      <c r="E114" s="141" t="s">
        <v>374</v>
      </c>
      <c r="F114" s="142">
        <v>93709</v>
      </c>
    </row>
    <row r="115" spans="1:6" x14ac:dyDescent="0.2">
      <c r="A115" s="138">
        <v>3</v>
      </c>
      <c r="B115" s="139"/>
      <c r="C115" s="140" t="s">
        <v>10</v>
      </c>
      <c r="D115" s="140" t="s">
        <v>468</v>
      </c>
      <c r="E115" s="141" t="s">
        <v>374</v>
      </c>
      <c r="F115" s="142">
        <v>271332</v>
      </c>
    </row>
    <row r="116" spans="1:6" ht="30" x14ac:dyDescent="0.2">
      <c r="A116" s="138">
        <v>4</v>
      </c>
      <c r="B116" s="139"/>
      <c r="C116" s="140" t="s">
        <v>10</v>
      </c>
      <c r="D116" s="140" t="s">
        <v>466</v>
      </c>
      <c r="E116" s="141" t="s">
        <v>374</v>
      </c>
      <c r="F116" s="142">
        <v>299841</v>
      </c>
    </row>
    <row r="117" spans="1:6" x14ac:dyDescent="0.2">
      <c r="A117" s="138">
        <v>5</v>
      </c>
      <c r="B117" s="139"/>
      <c r="C117" s="140" t="s">
        <v>148</v>
      </c>
      <c r="D117" s="140" t="s">
        <v>476</v>
      </c>
      <c r="E117" s="141" t="s">
        <v>374</v>
      </c>
      <c r="F117" s="142">
        <v>542</v>
      </c>
    </row>
    <row r="118" spans="1:6" ht="30.75" thickBot="1" x14ac:dyDescent="0.25">
      <c r="A118" s="138">
        <v>6</v>
      </c>
      <c r="B118" s="139"/>
      <c r="C118" s="140" t="s">
        <v>113</v>
      </c>
      <c r="D118" s="140" t="s">
        <v>466</v>
      </c>
      <c r="E118" s="141" t="s">
        <v>374</v>
      </c>
      <c r="F118" s="142">
        <v>4135236</v>
      </c>
    </row>
    <row r="119" spans="1:6" ht="16.5" thickBot="1" x14ac:dyDescent="0.3">
      <c r="A119" s="143"/>
      <c r="B119" s="144"/>
      <c r="C119" s="145"/>
      <c r="D119" s="146" t="s">
        <v>469</v>
      </c>
      <c r="E119" s="147" t="s">
        <v>470</v>
      </c>
      <c r="F119" s="148">
        <f>SUM(F113:F118)</f>
        <v>5065938</v>
      </c>
    </row>
    <row r="120" spans="1:6" ht="15.75" x14ac:dyDescent="0.25">
      <c r="A120" s="149"/>
      <c r="B120" s="150"/>
      <c r="C120" s="151"/>
      <c r="D120" s="152"/>
      <c r="E120" s="153"/>
      <c r="F120" s="154"/>
    </row>
    <row r="121" spans="1:6" ht="31.5" x14ac:dyDescent="0.25">
      <c r="A121" s="133" t="s">
        <v>414</v>
      </c>
      <c r="B121" s="134" t="s">
        <v>131</v>
      </c>
      <c r="C121" s="135"/>
      <c r="D121" s="136"/>
      <c r="E121" s="136"/>
      <c r="F121" s="137"/>
    </row>
    <row r="122" spans="1:6" x14ac:dyDescent="0.2">
      <c r="A122" s="138">
        <v>1</v>
      </c>
      <c r="B122" s="139"/>
      <c r="C122" s="140" t="s">
        <v>10</v>
      </c>
      <c r="D122" s="140" t="s">
        <v>480</v>
      </c>
      <c r="E122" s="141" t="s">
        <v>374</v>
      </c>
      <c r="F122" s="142">
        <v>58992</v>
      </c>
    </row>
    <row r="123" spans="1:6" x14ac:dyDescent="0.2">
      <c r="A123" s="138">
        <v>2</v>
      </c>
      <c r="B123" s="139"/>
      <c r="C123" s="140" t="s">
        <v>10</v>
      </c>
      <c r="D123" s="140" t="s">
        <v>481</v>
      </c>
      <c r="E123" s="141" t="s">
        <v>374</v>
      </c>
      <c r="F123" s="142">
        <v>2566</v>
      </c>
    </row>
    <row r="124" spans="1:6" x14ac:dyDescent="0.2">
      <c r="A124" s="138">
        <v>3</v>
      </c>
      <c r="B124" s="139"/>
      <c r="C124" s="140" t="s">
        <v>10</v>
      </c>
      <c r="D124" s="140" t="s">
        <v>468</v>
      </c>
      <c r="E124" s="141" t="s">
        <v>374</v>
      </c>
      <c r="F124" s="142">
        <v>1051359</v>
      </c>
    </row>
    <row r="125" spans="1:6" ht="30" x14ac:dyDescent="0.2">
      <c r="A125" s="138">
        <v>4</v>
      </c>
      <c r="B125" s="139"/>
      <c r="C125" s="140" t="s">
        <v>10</v>
      </c>
      <c r="D125" s="140" t="s">
        <v>466</v>
      </c>
      <c r="E125" s="141" t="s">
        <v>374</v>
      </c>
      <c r="F125" s="142">
        <v>799281</v>
      </c>
    </row>
    <row r="126" spans="1:6" x14ac:dyDescent="0.2">
      <c r="A126" s="138">
        <v>5</v>
      </c>
      <c r="B126" s="139"/>
      <c r="C126" s="140" t="s">
        <v>10</v>
      </c>
      <c r="D126" s="140" t="s">
        <v>471</v>
      </c>
      <c r="E126" s="141" t="s">
        <v>374</v>
      </c>
      <c r="F126" s="142">
        <v>678740</v>
      </c>
    </row>
    <row r="127" spans="1:6" ht="30" x14ac:dyDescent="0.2">
      <c r="A127" s="138">
        <v>6</v>
      </c>
      <c r="B127" s="139"/>
      <c r="C127" s="140" t="s">
        <v>125</v>
      </c>
      <c r="D127" s="140" t="s">
        <v>466</v>
      </c>
      <c r="E127" s="141" t="s">
        <v>374</v>
      </c>
      <c r="F127" s="142">
        <v>132383</v>
      </c>
    </row>
    <row r="128" spans="1:6" x14ac:dyDescent="0.2">
      <c r="A128" s="138">
        <v>7</v>
      </c>
      <c r="B128" s="139"/>
      <c r="C128" s="140" t="s">
        <v>207</v>
      </c>
      <c r="D128" s="140" t="s">
        <v>468</v>
      </c>
      <c r="E128" s="141" t="s">
        <v>374</v>
      </c>
      <c r="F128" s="142">
        <v>8780</v>
      </c>
    </row>
    <row r="129" spans="1:6" ht="30" x14ac:dyDescent="0.2">
      <c r="A129" s="138">
        <v>8</v>
      </c>
      <c r="B129" s="139"/>
      <c r="C129" s="140" t="s">
        <v>254</v>
      </c>
      <c r="D129" s="140" t="s">
        <v>468</v>
      </c>
      <c r="E129" s="141" t="s">
        <v>374</v>
      </c>
      <c r="F129" s="142">
        <v>13737</v>
      </c>
    </row>
    <row r="130" spans="1:6" ht="15.75" thickBot="1" x14ac:dyDescent="0.25">
      <c r="A130" s="138">
        <v>9</v>
      </c>
      <c r="B130" s="139"/>
      <c r="C130" s="140" t="s">
        <v>113</v>
      </c>
      <c r="D130" s="140" t="s">
        <v>468</v>
      </c>
      <c r="E130" s="141" t="s">
        <v>374</v>
      </c>
      <c r="F130" s="142">
        <v>88900</v>
      </c>
    </row>
    <row r="131" spans="1:6" ht="16.5" thickBot="1" x14ac:dyDescent="0.3">
      <c r="A131" s="143"/>
      <c r="B131" s="144"/>
      <c r="C131" s="145"/>
      <c r="D131" s="146" t="s">
        <v>469</v>
      </c>
      <c r="E131" s="147" t="s">
        <v>470</v>
      </c>
      <c r="F131" s="148">
        <f>SUM(F122:F130)</f>
        <v>2834738</v>
      </c>
    </row>
    <row r="132" spans="1:6" ht="15.75" x14ac:dyDescent="0.25">
      <c r="A132" s="149"/>
      <c r="B132" s="150"/>
      <c r="C132" s="151"/>
      <c r="D132" s="152"/>
      <c r="E132" s="153"/>
      <c r="F132" s="154"/>
    </row>
    <row r="133" spans="1:6" ht="15.75" x14ac:dyDescent="0.25">
      <c r="A133" s="133" t="s">
        <v>415</v>
      </c>
      <c r="B133" s="134" t="s">
        <v>139</v>
      </c>
      <c r="C133" s="135"/>
      <c r="D133" s="136"/>
      <c r="E133" s="136"/>
      <c r="F133" s="137"/>
    </row>
    <row r="134" spans="1:6" ht="15.75" thickBot="1" x14ac:dyDescent="0.25">
      <c r="A134" s="138"/>
      <c r="B134" s="139"/>
      <c r="C134" s="140" t="s">
        <v>122</v>
      </c>
      <c r="D134" s="140" t="s">
        <v>384</v>
      </c>
      <c r="E134" s="141" t="s">
        <v>122</v>
      </c>
      <c r="F134" s="142">
        <v>0</v>
      </c>
    </row>
    <row r="135" spans="1:6" ht="16.5" thickBot="1" x14ac:dyDescent="0.3">
      <c r="A135" s="143"/>
      <c r="B135" s="144"/>
      <c r="C135" s="145"/>
      <c r="D135" s="146" t="s">
        <v>469</v>
      </c>
      <c r="E135" s="147" t="s">
        <v>470</v>
      </c>
      <c r="F135" s="148">
        <v>0</v>
      </c>
    </row>
    <row r="136" spans="1:6" ht="15.75" x14ac:dyDescent="0.25">
      <c r="A136" s="149"/>
      <c r="B136" s="150"/>
      <c r="C136" s="151"/>
      <c r="D136" s="152"/>
      <c r="E136" s="153"/>
      <c r="F136" s="154"/>
    </row>
    <row r="137" spans="1:6" ht="15.75" x14ac:dyDescent="0.25">
      <c r="A137" s="133" t="s">
        <v>416</v>
      </c>
      <c r="B137" s="134" t="s">
        <v>148</v>
      </c>
      <c r="C137" s="135"/>
      <c r="D137" s="136"/>
      <c r="E137" s="136"/>
      <c r="F137" s="137"/>
    </row>
    <row r="138" spans="1:6" ht="15.75" thickBot="1" x14ac:dyDescent="0.25">
      <c r="A138" s="138"/>
      <c r="B138" s="139"/>
      <c r="C138" s="140" t="s">
        <v>122</v>
      </c>
      <c r="D138" s="140" t="s">
        <v>384</v>
      </c>
      <c r="E138" s="141" t="s">
        <v>122</v>
      </c>
      <c r="F138" s="142">
        <v>0</v>
      </c>
    </row>
    <row r="139" spans="1:6" ht="16.5" thickBot="1" x14ac:dyDescent="0.3">
      <c r="A139" s="143"/>
      <c r="B139" s="144"/>
      <c r="C139" s="145"/>
      <c r="D139" s="146" t="s">
        <v>469</v>
      </c>
      <c r="E139" s="147" t="s">
        <v>470</v>
      </c>
      <c r="F139" s="148">
        <v>0</v>
      </c>
    </row>
    <row r="140" spans="1:6" ht="15.75" x14ac:dyDescent="0.25">
      <c r="A140" s="149"/>
      <c r="B140" s="150"/>
      <c r="C140" s="151"/>
      <c r="D140" s="152"/>
      <c r="E140" s="153"/>
      <c r="F140" s="154"/>
    </row>
    <row r="141" spans="1:6" ht="31.5" x14ac:dyDescent="0.25">
      <c r="A141" s="133" t="s">
        <v>417</v>
      </c>
      <c r="B141" s="134" t="s">
        <v>156</v>
      </c>
      <c r="C141" s="135"/>
      <c r="D141" s="136"/>
      <c r="E141" s="136"/>
      <c r="F141" s="137"/>
    </row>
    <row r="142" spans="1:6" x14ac:dyDescent="0.2">
      <c r="A142" s="138">
        <v>1</v>
      </c>
      <c r="B142" s="139"/>
      <c r="C142" s="140" t="s">
        <v>10</v>
      </c>
      <c r="D142" s="140" t="s">
        <v>471</v>
      </c>
      <c r="E142" s="141" t="s">
        <v>374</v>
      </c>
      <c r="F142" s="142">
        <v>3316454</v>
      </c>
    </row>
    <row r="143" spans="1:6" ht="30" x14ac:dyDescent="0.2">
      <c r="A143" s="138">
        <v>2</v>
      </c>
      <c r="B143" s="139"/>
      <c r="C143" s="140" t="s">
        <v>10</v>
      </c>
      <c r="D143" s="140" t="s">
        <v>466</v>
      </c>
      <c r="E143" s="141" t="s">
        <v>374</v>
      </c>
      <c r="F143" s="142">
        <v>8422229</v>
      </c>
    </row>
    <row r="144" spans="1:6" x14ac:dyDescent="0.2">
      <c r="A144" s="138">
        <v>3</v>
      </c>
      <c r="B144" s="139"/>
      <c r="C144" s="140" t="s">
        <v>10</v>
      </c>
      <c r="D144" s="140" t="s">
        <v>475</v>
      </c>
      <c r="E144" s="141" t="s">
        <v>374</v>
      </c>
      <c r="F144" s="142">
        <v>540562</v>
      </c>
    </row>
    <row r="145" spans="1:6" x14ac:dyDescent="0.2">
      <c r="A145" s="138">
        <v>4</v>
      </c>
      <c r="B145" s="139"/>
      <c r="C145" s="140" t="s">
        <v>10</v>
      </c>
      <c r="D145" s="140" t="s">
        <v>472</v>
      </c>
      <c r="E145" s="141" t="s">
        <v>374</v>
      </c>
      <c r="F145" s="142">
        <v>3897678</v>
      </c>
    </row>
    <row r="146" spans="1:6" ht="30" x14ac:dyDescent="0.2">
      <c r="A146" s="138">
        <v>5</v>
      </c>
      <c r="B146" s="139"/>
      <c r="C146" s="140" t="s">
        <v>10</v>
      </c>
      <c r="D146" s="140" t="s">
        <v>473</v>
      </c>
      <c r="E146" s="141" t="s">
        <v>374</v>
      </c>
      <c r="F146" s="142">
        <v>860307</v>
      </c>
    </row>
    <row r="147" spans="1:6" x14ac:dyDescent="0.2">
      <c r="A147" s="138">
        <v>6</v>
      </c>
      <c r="B147" s="139"/>
      <c r="C147" s="140" t="s">
        <v>10</v>
      </c>
      <c r="D147" s="140" t="s">
        <v>468</v>
      </c>
      <c r="E147" s="141" t="s">
        <v>374</v>
      </c>
      <c r="F147" s="142">
        <v>3139811</v>
      </c>
    </row>
    <row r="148" spans="1:6" x14ac:dyDescent="0.2">
      <c r="A148" s="138">
        <v>7</v>
      </c>
      <c r="B148" s="139"/>
      <c r="C148" s="140" t="s">
        <v>98</v>
      </c>
      <c r="D148" s="140" t="s">
        <v>465</v>
      </c>
      <c r="E148" s="141" t="s">
        <v>374</v>
      </c>
      <c r="F148" s="142">
        <v>1562052</v>
      </c>
    </row>
    <row r="149" spans="1:6" x14ac:dyDescent="0.2">
      <c r="A149" s="138">
        <v>8</v>
      </c>
      <c r="B149" s="139"/>
      <c r="C149" s="140" t="s">
        <v>148</v>
      </c>
      <c r="D149" s="140" t="s">
        <v>476</v>
      </c>
      <c r="E149" s="141" t="s">
        <v>374</v>
      </c>
      <c r="F149" s="142">
        <v>61886</v>
      </c>
    </row>
    <row r="150" spans="1:6" x14ac:dyDescent="0.2">
      <c r="A150" s="138">
        <v>9</v>
      </c>
      <c r="B150" s="139"/>
      <c r="C150" s="140" t="s">
        <v>207</v>
      </c>
      <c r="D150" s="140" t="s">
        <v>465</v>
      </c>
      <c r="E150" s="141" t="s">
        <v>374</v>
      </c>
      <c r="F150" s="142">
        <v>728697</v>
      </c>
    </row>
    <row r="151" spans="1:6" ht="30" x14ac:dyDescent="0.2">
      <c r="A151" s="138">
        <v>10</v>
      </c>
      <c r="B151" s="139"/>
      <c r="C151" s="140" t="s">
        <v>235</v>
      </c>
      <c r="D151" s="140" t="s">
        <v>466</v>
      </c>
      <c r="E151" s="141" t="s">
        <v>374</v>
      </c>
      <c r="F151" s="142">
        <v>33156</v>
      </c>
    </row>
    <row r="152" spans="1:6" x14ac:dyDescent="0.2">
      <c r="A152" s="138">
        <v>11</v>
      </c>
      <c r="B152" s="139"/>
      <c r="C152" s="140" t="s">
        <v>113</v>
      </c>
      <c r="D152" s="140" t="s">
        <v>468</v>
      </c>
      <c r="E152" s="141" t="s">
        <v>374</v>
      </c>
      <c r="F152" s="142">
        <v>26076</v>
      </c>
    </row>
    <row r="153" spans="1:6" ht="30" x14ac:dyDescent="0.2">
      <c r="A153" s="138">
        <v>12</v>
      </c>
      <c r="B153" s="139"/>
      <c r="C153" s="140" t="s">
        <v>113</v>
      </c>
      <c r="D153" s="140" t="s">
        <v>466</v>
      </c>
      <c r="E153" s="141" t="s">
        <v>374</v>
      </c>
      <c r="F153" s="142">
        <v>73198</v>
      </c>
    </row>
    <row r="154" spans="1:6" ht="30" x14ac:dyDescent="0.2">
      <c r="A154" s="138">
        <v>13</v>
      </c>
      <c r="B154" s="139"/>
      <c r="C154" s="140" t="s">
        <v>254</v>
      </c>
      <c r="D154" s="140" t="s">
        <v>466</v>
      </c>
      <c r="E154" s="141" t="s">
        <v>374</v>
      </c>
      <c r="F154" s="142">
        <v>455064</v>
      </c>
    </row>
    <row r="155" spans="1:6" ht="30" x14ac:dyDescent="0.2">
      <c r="A155" s="138">
        <v>14</v>
      </c>
      <c r="B155" s="139"/>
      <c r="C155" s="140" t="s">
        <v>254</v>
      </c>
      <c r="D155" s="140" t="s">
        <v>465</v>
      </c>
      <c r="E155" s="141" t="s">
        <v>374</v>
      </c>
      <c r="F155" s="142">
        <v>123892</v>
      </c>
    </row>
    <row r="156" spans="1:6" ht="30" x14ac:dyDescent="0.2">
      <c r="A156" s="138">
        <v>15</v>
      </c>
      <c r="B156" s="139"/>
      <c r="C156" s="140" t="s">
        <v>279</v>
      </c>
      <c r="D156" s="140" t="s">
        <v>465</v>
      </c>
      <c r="E156" s="141" t="s">
        <v>374</v>
      </c>
      <c r="F156" s="142">
        <v>572840</v>
      </c>
    </row>
    <row r="157" spans="1:6" ht="30" x14ac:dyDescent="0.2">
      <c r="A157" s="138">
        <v>16</v>
      </c>
      <c r="B157" s="139"/>
      <c r="C157" s="140" t="s">
        <v>279</v>
      </c>
      <c r="D157" s="140" t="s">
        <v>466</v>
      </c>
      <c r="E157" s="141" t="s">
        <v>374</v>
      </c>
      <c r="F157" s="142">
        <v>53751</v>
      </c>
    </row>
    <row r="158" spans="1:6" ht="30" x14ac:dyDescent="0.2">
      <c r="A158" s="138">
        <v>17</v>
      </c>
      <c r="B158" s="139"/>
      <c r="C158" s="140" t="s">
        <v>269</v>
      </c>
      <c r="D158" s="140" t="s">
        <v>466</v>
      </c>
      <c r="E158" s="141" t="s">
        <v>374</v>
      </c>
      <c r="F158" s="142">
        <v>5260</v>
      </c>
    </row>
    <row r="159" spans="1:6" x14ac:dyDescent="0.2">
      <c r="A159" s="138">
        <v>18</v>
      </c>
      <c r="B159" s="139"/>
      <c r="C159" s="140" t="s">
        <v>269</v>
      </c>
      <c r="D159" s="140" t="s">
        <v>468</v>
      </c>
      <c r="E159" s="141" t="s">
        <v>374</v>
      </c>
      <c r="F159" s="142">
        <v>24900</v>
      </c>
    </row>
    <row r="160" spans="1:6" ht="15.75" thickBot="1" x14ac:dyDescent="0.25">
      <c r="A160" s="138">
        <v>19</v>
      </c>
      <c r="B160" s="139"/>
      <c r="C160" s="140" t="s">
        <v>242</v>
      </c>
      <c r="D160" s="140" t="s">
        <v>468</v>
      </c>
      <c r="E160" s="141" t="s">
        <v>374</v>
      </c>
      <c r="F160" s="142">
        <v>23392</v>
      </c>
    </row>
    <row r="161" spans="1:6" ht="16.5" thickBot="1" x14ac:dyDescent="0.3">
      <c r="A161" s="143"/>
      <c r="B161" s="144"/>
      <c r="C161" s="145"/>
      <c r="D161" s="146" t="s">
        <v>469</v>
      </c>
      <c r="E161" s="147" t="s">
        <v>470</v>
      </c>
      <c r="F161" s="148">
        <f>SUM(F142:F160)</f>
        <v>23921205</v>
      </c>
    </row>
    <row r="162" spans="1:6" ht="15.75" x14ac:dyDescent="0.25">
      <c r="A162" s="149"/>
      <c r="B162" s="150"/>
      <c r="C162" s="151"/>
      <c r="D162" s="152"/>
      <c r="E162" s="153"/>
      <c r="F162" s="154"/>
    </row>
    <row r="163" spans="1:6" ht="15.75" x14ac:dyDescent="0.25">
      <c r="A163" s="133" t="s">
        <v>422</v>
      </c>
      <c r="B163" s="134" t="s">
        <v>164</v>
      </c>
      <c r="C163" s="135"/>
      <c r="D163" s="136"/>
      <c r="E163" s="136"/>
      <c r="F163" s="137"/>
    </row>
    <row r="164" spans="1:6" ht="15.75" thickBot="1" x14ac:dyDescent="0.25">
      <c r="A164" s="138"/>
      <c r="B164" s="139"/>
      <c r="C164" s="140" t="s">
        <v>122</v>
      </c>
      <c r="D164" s="140" t="s">
        <v>384</v>
      </c>
      <c r="E164" s="141" t="s">
        <v>122</v>
      </c>
      <c r="F164" s="142">
        <v>0</v>
      </c>
    </row>
    <row r="165" spans="1:6" ht="16.5" thickBot="1" x14ac:dyDescent="0.3">
      <c r="A165" s="143"/>
      <c r="B165" s="144"/>
      <c r="C165" s="145"/>
      <c r="D165" s="146" t="s">
        <v>469</v>
      </c>
      <c r="E165" s="147" t="s">
        <v>470</v>
      </c>
      <c r="F165" s="148">
        <v>0</v>
      </c>
    </row>
    <row r="166" spans="1:6" ht="15.75" x14ac:dyDescent="0.25">
      <c r="A166" s="149"/>
      <c r="B166" s="150"/>
      <c r="C166" s="151"/>
      <c r="D166" s="152"/>
      <c r="E166" s="153"/>
      <c r="F166" s="154"/>
    </row>
    <row r="167" spans="1:6" ht="15.75" x14ac:dyDescent="0.25">
      <c r="A167" s="133" t="s">
        <v>423</v>
      </c>
      <c r="B167" s="134" t="s">
        <v>170</v>
      </c>
      <c r="C167" s="135"/>
      <c r="D167" s="136"/>
      <c r="E167" s="136"/>
      <c r="F167" s="137"/>
    </row>
    <row r="168" spans="1:6" ht="30" x14ac:dyDescent="0.2">
      <c r="A168" s="138">
        <v>1</v>
      </c>
      <c r="B168" s="139"/>
      <c r="C168" s="140" t="s">
        <v>10</v>
      </c>
      <c r="D168" s="140" t="s">
        <v>466</v>
      </c>
      <c r="E168" s="141" t="s">
        <v>374</v>
      </c>
      <c r="F168" s="142">
        <v>1353647</v>
      </c>
    </row>
    <row r="169" spans="1:6" x14ac:dyDescent="0.2">
      <c r="A169" s="138">
        <v>2</v>
      </c>
      <c r="B169" s="139"/>
      <c r="C169" s="140" t="s">
        <v>10</v>
      </c>
      <c r="D169" s="140" t="s">
        <v>468</v>
      </c>
      <c r="E169" s="141" t="s">
        <v>374</v>
      </c>
      <c r="F169" s="142">
        <v>8390146</v>
      </c>
    </row>
    <row r="170" spans="1:6" x14ac:dyDescent="0.2">
      <c r="A170" s="138">
        <v>3</v>
      </c>
      <c r="B170" s="139"/>
      <c r="C170" s="140" t="s">
        <v>10</v>
      </c>
      <c r="D170" s="140" t="s">
        <v>471</v>
      </c>
      <c r="E170" s="141" t="s">
        <v>374</v>
      </c>
      <c r="F170" s="142">
        <v>113919</v>
      </c>
    </row>
    <row r="171" spans="1:6" x14ac:dyDescent="0.2">
      <c r="A171" s="138">
        <v>4</v>
      </c>
      <c r="B171" s="139"/>
      <c r="C171" s="140" t="s">
        <v>10</v>
      </c>
      <c r="D171" s="140" t="s">
        <v>472</v>
      </c>
      <c r="E171" s="141" t="s">
        <v>374</v>
      </c>
      <c r="F171" s="142">
        <v>20076</v>
      </c>
    </row>
    <row r="172" spans="1:6" x14ac:dyDescent="0.2">
      <c r="A172" s="138">
        <v>5</v>
      </c>
      <c r="B172" s="139"/>
      <c r="C172" s="140" t="s">
        <v>148</v>
      </c>
      <c r="D172" s="140" t="s">
        <v>476</v>
      </c>
      <c r="E172" s="141" t="s">
        <v>374</v>
      </c>
      <c r="F172" s="142">
        <v>6501</v>
      </c>
    </row>
    <row r="173" spans="1:6" ht="45.75" thickBot="1" x14ac:dyDescent="0.25">
      <c r="A173" s="138">
        <v>6</v>
      </c>
      <c r="B173" s="139"/>
      <c r="C173" s="140" t="s">
        <v>156</v>
      </c>
      <c r="D173" s="140" t="s">
        <v>465</v>
      </c>
      <c r="E173" s="141" t="s">
        <v>374</v>
      </c>
      <c r="F173" s="142">
        <v>28839</v>
      </c>
    </row>
    <row r="174" spans="1:6" ht="16.5" thickBot="1" x14ac:dyDescent="0.3">
      <c r="A174" s="143"/>
      <c r="B174" s="144"/>
      <c r="C174" s="145"/>
      <c r="D174" s="146" t="s">
        <v>469</v>
      </c>
      <c r="E174" s="147" t="s">
        <v>470</v>
      </c>
      <c r="F174" s="148">
        <f>SUM(F168:F173)</f>
        <v>9913128</v>
      </c>
    </row>
    <row r="175" spans="1:6" ht="15.75" x14ac:dyDescent="0.25">
      <c r="A175" s="149"/>
      <c r="B175" s="150"/>
      <c r="C175" s="151"/>
      <c r="D175" s="152"/>
      <c r="E175" s="153"/>
      <c r="F175" s="154"/>
    </row>
    <row r="176" spans="1:6" ht="15.75" x14ac:dyDescent="0.25">
      <c r="A176" s="133" t="s">
        <v>425</v>
      </c>
      <c r="B176" s="134" t="s">
        <v>174</v>
      </c>
      <c r="C176" s="135"/>
      <c r="D176" s="136"/>
      <c r="E176" s="136"/>
      <c r="F176" s="137"/>
    </row>
    <row r="177" spans="1:6" x14ac:dyDescent="0.2">
      <c r="A177" s="138">
        <v>1</v>
      </c>
      <c r="B177" s="139"/>
      <c r="C177" s="140" t="s">
        <v>10</v>
      </c>
      <c r="D177" s="140" t="s">
        <v>471</v>
      </c>
      <c r="E177" s="141" t="s">
        <v>374</v>
      </c>
      <c r="F177" s="142">
        <v>295675</v>
      </c>
    </row>
    <row r="178" spans="1:6" ht="30" x14ac:dyDescent="0.2">
      <c r="A178" s="138">
        <v>2</v>
      </c>
      <c r="B178" s="139"/>
      <c r="C178" s="140" t="s">
        <v>10</v>
      </c>
      <c r="D178" s="140" t="s">
        <v>466</v>
      </c>
      <c r="E178" s="141" t="s">
        <v>374</v>
      </c>
      <c r="F178" s="142">
        <v>41903</v>
      </c>
    </row>
    <row r="179" spans="1:6" x14ac:dyDescent="0.2">
      <c r="A179" s="138">
        <v>3</v>
      </c>
      <c r="B179" s="139"/>
      <c r="C179" s="140" t="s">
        <v>10</v>
      </c>
      <c r="D179" s="140" t="s">
        <v>468</v>
      </c>
      <c r="E179" s="141" t="s">
        <v>374</v>
      </c>
      <c r="F179" s="142">
        <v>19613</v>
      </c>
    </row>
    <row r="180" spans="1:6" ht="30" x14ac:dyDescent="0.2">
      <c r="A180" s="138">
        <v>4</v>
      </c>
      <c r="B180" s="139"/>
      <c r="C180" s="140" t="s">
        <v>125</v>
      </c>
      <c r="D180" s="140" t="s">
        <v>127</v>
      </c>
      <c r="E180" s="141" t="s">
        <v>374</v>
      </c>
      <c r="F180" s="142">
        <v>584396</v>
      </c>
    </row>
    <row r="181" spans="1:6" x14ac:dyDescent="0.2">
      <c r="A181" s="138">
        <v>5</v>
      </c>
      <c r="B181" s="139"/>
      <c r="C181" s="140" t="s">
        <v>148</v>
      </c>
      <c r="D181" s="140" t="s">
        <v>476</v>
      </c>
      <c r="E181" s="141" t="s">
        <v>374</v>
      </c>
      <c r="F181" s="142">
        <v>17335</v>
      </c>
    </row>
    <row r="182" spans="1:6" ht="30" x14ac:dyDescent="0.2">
      <c r="A182" s="138">
        <v>6</v>
      </c>
      <c r="B182" s="139"/>
      <c r="C182" s="140" t="s">
        <v>74</v>
      </c>
      <c r="D182" s="140" t="s">
        <v>466</v>
      </c>
      <c r="E182" s="141" t="s">
        <v>374</v>
      </c>
      <c r="F182" s="142">
        <v>12301</v>
      </c>
    </row>
    <row r="183" spans="1:6" ht="30" x14ac:dyDescent="0.2">
      <c r="A183" s="138">
        <v>7</v>
      </c>
      <c r="B183" s="139"/>
      <c r="C183" s="140" t="s">
        <v>254</v>
      </c>
      <c r="D183" s="140" t="s">
        <v>466</v>
      </c>
      <c r="E183" s="141" t="s">
        <v>374</v>
      </c>
      <c r="F183" s="142">
        <v>9531</v>
      </c>
    </row>
    <row r="184" spans="1:6" ht="30" x14ac:dyDescent="0.2">
      <c r="A184" s="138">
        <v>8</v>
      </c>
      <c r="B184" s="139"/>
      <c r="C184" s="140" t="s">
        <v>113</v>
      </c>
      <c r="D184" s="140" t="s">
        <v>466</v>
      </c>
      <c r="E184" s="141" t="s">
        <v>374</v>
      </c>
      <c r="F184" s="142">
        <v>168923</v>
      </c>
    </row>
    <row r="185" spans="1:6" ht="45.75" thickBot="1" x14ac:dyDescent="0.25">
      <c r="A185" s="138">
        <v>9</v>
      </c>
      <c r="B185" s="139"/>
      <c r="C185" s="140" t="s">
        <v>131</v>
      </c>
      <c r="D185" s="140" t="s">
        <v>466</v>
      </c>
      <c r="E185" s="141" t="s">
        <v>374</v>
      </c>
      <c r="F185" s="142">
        <v>373654</v>
      </c>
    </row>
    <row r="186" spans="1:6" ht="16.5" thickBot="1" x14ac:dyDescent="0.3">
      <c r="A186" s="143"/>
      <c r="B186" s="144"/>
      <c r="C186" s="145"/>
      <c r="D186" s="146" t="s">
        <v>469</v>
      </c>
      <c r="E186" s="147" t="s">
        <v>470</v>
      </c>
      <c r="F186" s="148">
        <f>SUM(F177:F185)</f>
        <v>1523331</v>
      </c>
    </row>
    <row r="187" spans="1:6" ht="15.75" x14ac:dyDescent="0.25">
      <c r="A187" s="149"/>
      <c r="B187" s="150"/>
      <c r="C187" s="151"/>
      <c r="D187" s="152"/>
      <c r="E187" s="153"/>
      <c r="F187" s="154"/>
    </row>
    <row r="188" spans="1:6" ht="15.75" x14ac:dyDescent="0.25">
      <c r="A188" s="133" t="s">
        <v>430</v>
      </c>
      <c r="B188" s="134" t="s">
        <v>179</v>
      </c>
      <c r="C188" s="135"/>
      <c r="D188" s="136"/>
      <c r="E188" s="136"/>
      <c r="F188" s="137"/>
    </row>
    <row r="189" spans="1:6" ht="15.75" thickBot="1" x14ac:dyDescent="0.25">
      <c r="A189" s="138"/>
      <c r="B189" s="139"/>
      <c r="C189" s="140" t="s">
        <v>122</v>
      </c>
      <c r="D189" s="140" t="s">
        <v>384</v>
      </c>
      <c r="E189" s="141" t="s">
        <v>122</v>
      </c>
      <c r="F189" s="142">
        <v>0</v>
      </c>
    </row>
    <row r="190" spans="1:6" ht="16.5" thickBot="1" x14ac:dyDescent="0.3">
      <c r="A190" s="143"/>
      <c r="B190" s="144"/>
      <c r="C190" s="145"/>
      <c r="D190" s="146" t="s">
        <v>469</v>
      </c>
      <c r="E190" s="147" t="s">
        <v>470</v>
      </c>
      <c r="F190" s="148">
        <v>0</v>
      </c>
    </row>
    <row r="191" spans="1:6" ht="15.75" x14ac:dyDescent="0.25">
      <c r="A191" s="149"/>
      <c r="B191" s="150"/>
      <c r="C191" s="151"/>
      <c r="D191" s="152"/>
      <c r="E191" s="153"/>
      <c r="F191" s="154"/>
    </row>
    <row r="192" spans="1:6" ht="15.75" x14ac:dyDescent="0.25">
      <c r="A192" s="133" t="s">
        <v>431</v>
      </c>
      <c r="B192" s="134" t="s">
        <v>185</v>
      </c>
      <c r="C192" s="135"/>
      <c r="D192" s="136"/>
      <c r="E192" s="136"/>
      <c r="F192" s="137"/>
    </row>
    <row r="193" spans="1:6" ht="15.75" thickBot="1" x14ac:dyDescent="0.25">
      <c r="A193" s="138"/>
      <c r="B193" s="139"/>
      <c r="C193" s="140" t="s">
        <v>122</v>
      </c>
      <c r="D193" s="140" t="s">
        <v>384</v>
      </c>
      <c r="E193" s="141" t="s">
        <v>122</v>
      </c>
      <c r="F193" s="142">
        <v>0</v>
      </c>
    </row>
    <row r="194" spans="1:6" ht="16.5" thickBot="1" x14ac:dyDescent="0.3">
      <c r="A194" s="143"/>
      <c r="B194" s="144"/>
      <c r="C194" s="145"/>
      <c r="D194" s="146" t="s">
        <v>469</v>
      </c>
      <c r="E194" s="147" t="s">
        <v>470</v>
      </c>
      <c r="F194" s="148">
        <v>0</v>
      </c>
    </row>
    <row r="195" spans="1:6" ht="15.75" x14ac:dyDescent="0.25">
      <c r="A195" s="149"/>
      <c r="B195" s="150"/>
      <c r="C195" s="151"/>
      <c r="D195" s="152"/>
      <c r="E195" s="153"/>
      <c r="F195" s="154"/>
    </row>
    <row r="196" spans="1:6" ht="15.75" x14ac:dyDescent="0.25">
      <c r="A196" s="133" t="s">
        <v>432</v>
      </c>
      <c r="B196" s="134" t="s">
        <v>196</v>
      </c>
      <c r="C196" s="135"/>
      <c r="D196" s="136"/>
      <c r="E196" s="136"/>
      <c r="F196" s="137"/>
    </row>
    <row r="197" spans="1:6" ht="15.75" thickBot="1" x14ac:dyDescent="0.25">
      <c r="A197" s="138"/>
      <c r="B197" s="139"/>
      <c r="C197" s="140" t="s">
        <v>122</v>
      </c>
      <c r="D197" s="140" t="s">
        <v>384</v>
      </c>
      <c r="E197" s="141" t="s">
        <v>122</v>
      </c>
      <c r="F197" s="142">
        <v>0</v>
      </c>
    </row>
    <row r="198" spans="1:6" ht="16.5" thickBot="1" x14ac:dyDescent="0.3">
      <c r="A198" s="143"/>
      <c r="B198" s="144"/>
      <c r="C198" s="145"/>
      <c r="D198" s="146" t="s">
        <v>469</v>
      </c>
      <c r="E198" s="147" t="s">
        <v>470</v>
      </c>
      <c r="F198" s="148">
        <v>0</v>
      </c>
    </row>
    <row r="199" spans="1:6" ht="15.75" x14ac:dyDescent="0.25">
      <c r="A199" s="149"/>
      <c r="B199" s="150"/>
      <c r="C199" s="151"/>
      <c r="D199" s="152"/>
      <c r="E199" s="153"/>
      <c r="F199" s="154"/>
    </row>
    <row r="200" spans="1:6" ht="15.75" x14ac:dyDescent="0.25">
      <c r="A200" s="133" t="s">
        <v>433</v>
      </c>
      <c r="B200" s="134" t="s">
        <v>207</v>
      </c>
      <c r="C200" s="135"/>
      <c r="D200" s="136"/>
      <c r="E200" s="136"/>
      <c r="F200" s="137"/>
    </row>
    <row r="201" spans="1:6" x14ac:dyDescent="0.2">
      <c r="A201" s="138">
        <v>1</v>
      </c>
      <c r="B201" s="139"/>
      <c r="C201" s="140" t="s">
        <v>10</v>
      </c>
      <c r="D201" s="140" t="s">
        <v>471</v>
      </c>
      <c r="E201" s="141" t="s">
        <v>374</v>
      </c>
      <c r="F201" s="142">
        <v>5015247</v>
      </c>
    </row>
    <row r="202" spans="1:6" ht="30" x14ac:dyDescent="0.2">
      <c r="A202" s="138">
        <v>2</v>
      </c>
      <c r="B202" s="139"/>
      <c r="C202" s="140" t="s">
        <v>10</v>
      </c>
      <c r="D202" s="140" t="s">
        <v>466</v>
      </c>
      <c r="E202" s="141" t="s">
        <v>374</v>
      </c>
      <c r="F202" s="142">
        <v>13582557</v>
      </c>
    </row>
    <row r="203" spans="1:6" x14ac:dyDescent="0.2">
      <c r="A203" s="138">
        <v>3</v>
      </c>
      <c r="B203" s="139"/>
      <c r="C203" s="140" t="s">
        <v>10</v>
      </c>
      <c r="D203" s="140" t="s">
        <v>480</v>
      </c>
      <c r="E203" s="141" t="s">
        <v>374</v>
      </c>
      <c r="F203" s="142">
        <v>118026</v>
      </c>
    </row>
    <row r="204" spans="1:6" x14ac:dyDescent="0.2">
      <c r="A204" s="138">
        <v>4</v>
      </c>
      <c r="B204" s="139"/>
      <c r="C204" s="140" t="s">
        <v>10</v>
      </c>
      <c r="D204" s="140" t="s">
        <v>481</v>
      </c>
      <c r="E204" s="141" t="s">
        <v>374</v>
      </c>
      <c r="F204" s="142">
        <v>3972321</v>
      </c>
    </row>
    <row r="205" spans="1:6" x14ac:dyDescent="0.2">
      <c r="A205" s="138">
        <v>5</v>
      </c>
      <c r="B205" s="139"/>
      <c r="C205" s="140" t="s">
        <v>10</v>
      </c>
      <c r="D205" s="140" t="s">
        <v>468</v>
      </c>
      <c r="E205" s="141" t="s">
        <v>374</v>
      </c>
      <c r="F205" s="142">
        <v>2341581</v>
      </c>
    </row>
    <row r="206" spans="1:6" x14ac:dyDescent="0.2">
      <c r="A206" s="138">
        <v>6</v>
      </c>
      <c r="B206" s="139"/>
      <c r="C206" s="140" t="s">
        <v>10</v>
      </c>
      <c r="D206" s="140" t="s">
        <v>472</v>
      </c>
      <c r="E206" s="141" t="s">
        <v>374</v>
      </c>
      <c r="F206" s="142">
        <v>7944813</v>
      </c>
    </row>
    <row r="207" spans="1:6" ht="30" x14ac:dyDescent="0.2">
      <c r="A207" s="138">
        <v>7</v>
      </c>
      <c r="B207" s="139"/>
      <c r="C207" s="140" t="s">
        <v>10</v>
      </c>
      <c r="D207" s="140" t="s">
        <v>473</v>
      </c>
      <c r="E207" s="141" t="s">
        <v>374</v>
      </c>
      <c r="F207" s="142">
        <v>6226776</v>
      </c>
    </row>
    <row r="208" spans="1:6" x14ac:dyDescent="0.2">
      <c r="A208" s="138">
        <v>8</v>
      </c>
      <c r="B208" s="139"/>
      <c r="C208" s="140" t="s">
        <v>148</v>
      </c>
      <c r="D208" s="140" t="s">
        <v>476</v>
      </c>
      <c r="E208" s="141" t="s">
        <v>374</v>
      </c>
      <c r="F208" s="142">
        <v>2512621</v>
      </c>
    </row>
    <row r="209" spans="1:6" x14ac:dyDescent="0.2">
      <c r="A209" s="138">
        <v>9</v>
      </c>
      <c r="B209" s="139"/>
      <c r="C209" s="140" t="s">
        <v>74</v>
      </c>
      <c r="D209" s="140" t="s">
        <v>478</v>
      </c>
      <c r="E209" s="141" t="s">
        <v>374</v>
      </c>
      <c r="F209" s="142">
        <v>1178523</v>
      </c>
    </row>
    <row r="210" spans="1:6" ht="30" x14ac:dyDescent="0.2">
      <c r="A210" s="138">
        <v>10</v>
      </c>
      <c r="B210" s="139"/>
      <c r="C210" s="140" t="s">
        <v>221</v>
      </c>
      <c r="D210" s="140" t="s">
        <v>466</v>
      </c>
      <c r="E210" s="141" t="s">
        <v>374</v>
      </c>
      <c r="F210" s="142">
        <v>16413</v>
      </c>
    </row>
    <row r="211" spans="1:6" ht="30" x14ac:dyDescent="0.2">
      <c r="A211" s="138">
        <v>11</v>
      </c>
      <c r="B211" s="139"/>
      <c r="C211" s="140" t="s">
        <v>254</v>
      </c>
      <c r="D211" s="140" t="s">
        <v>466</v>
      </c>
      <c r="E211" s="141" t="s">
        <v>374</v>
      </c>
      <c r="F211" s="142">
        <v>520953</v>
      </c>
    </row>
    <row r="212" spans="1:6" x14ac:dyDescent="0.2">
      <c r="A212" s="138">
        <v>12</v>
      </c>
      <c r="B212" s="139"/>
      <c r="C212" s="140" t="s">
        <v>10</v>
      </c>
      <c r="D212" s="140" t="s">
        <v>468</v>
      </c>
      <c r="E212" s="141" t="s">
        <v>374</v>
      </c>
      <c r="F212" s="142">
        <v>94429</v>
      </c>
    </row>
    <row r="213" spans="1:6" ht="45" x14ac:dyDescent="0.2">
      <c r="A213" s="138">
        <v>13</v>
      </c>
      <c r="B213" s="139"/>
      <c r="C213" s="140" t="s">
        <v>156</v>
      </c>
      <c r="D213" s="140" t="s">
        <v>466</v>
      </c>
      <c r="E213" s="141" t="s">
        <v>374</v>
      </c>
      <c r="F213" s="142">
        <v>166260</v>
      </c>
    </row>
    <row r="214" spans="1:6" ht="45" x14ac:dyDescent="0.2">
      <c r="A214" s="138">
        <v>14</v>
      </c>
      <c r="B214" s="139"/>
      <c r="C214" s="140" t="s">
        <v>156</v>
      </c>
      <c r="D214" s="140" t="s">
        <v>468</v>
      </c>
      <c r="E214" s="141" t="s">
        <v>374</v>
      </c>
      <c r="F214" s="142">
        <v>40051</v>
      </c>
    </row>
    <row r="215" spans="1:6" ht="15.75" thickBot="1" x14ac:dyDescent="0.25">
      <c r="A215" s="138">
        <v>15</v>
      </c>
      <c r="B215" s="139"/>
      <c r="C215" s="140" t="s">
        <v>10</v>
      </c>
      <c r="D215" s="140" t="s">
        <v>467</v>
      </c>
      <c r="E215" s="141" t="s">
        <v>374</v>
      </c>
      <c r="F215" s="142">
        <v>8670618</v>
      </c>
    </row>
    <row r="216" spans="1:6" ht="16.5" thickBot="1" x14ac:dyDescent="0.3">
      <c r="A216" s="143"/>
      <c r="B216" s="144"/>
      <c r="C216" s="145"/>
      <c r="D216" s="146" t="s">
        <v>469</v>
      </c>
      <c r="E216" s="147" t="s">
        <v>470</v>
      </c>
      <c r="F216" s="148">
        <f>SUM(F201:F215)</f>
        <v>52401189</v>
      </c>
    </row>
    <row r="217" spans="1:6" ht="15.75" x14ac:dyDescent="0.25">
      <c r="A217" s="149"/>
      <c r="B217" s="150"/>
      <c r="C217" s="151"/>
      <c r="D217" s="152"/>
      <c r="E217" s="153"/>
      <c r="F217" s="154"/>
    </row>
    <row r="218" spans="1:6" ht="15.75" x14ac:dyDescent="0.25">
      <c r="A218" s="133" t="s">
        <v>435</v>
      </c>
      <c r="B218" s="134" t="s">
        <v>217</v>
      </c>
      <c r="C218" s="135"/>
      <c r="D218" s="136"/>
      <c r="E218" s="136"/>
      <c r="F218" s="137"/>
    </row>
    <row r="219" spans="1:6" x14ac:dyDescent="0.2">
      <c r="A219" s="138">
        <v>1</v>
      </c>
      <c r="B219" s="139"/>
      <c r="C219" s="140" t="s">
        <v>10</v>
      </c>
      <c r="D219" s="140" t="s">
        <v>480</v>
      </c>
      <c r="E219" s="141" t="s">
        <v>374</v>
      </c>
      <c r="F219" s="142">
        <v>41248</v>
      </c>
    </row>
    <row r="220" spans="1:6" ht="15.75" thickBot="1" x14ac:dyDescent="0.25">
      <c r="A220" s="138">
        <v>2</v>
      </c>
      <c r="B220" s="139"/>
      <c r="C220" s="140" t="s">
        <v>10</v>
      </c>
      <c r="D220" s="140" t="s">
        <v>481</v>
      </c>
      <c r="E220" s="141" t="s">
        <v>374</v>
      </c>
      <c r="F220" s="142">
        <v>2370</v>
      </c>
    </row>
    <row r="221" spans="1:6" ht="16.5" thickBot="1" x14ac:dyDescent="0.3">
      <c r="A221" s="143"/>
      <c r="B221" s="144"/>
      <c r="C221" s="145"/>
      <c r="D221" s="146" t="s">
        <v>469</v>
      </c>
      <c r="E221" s="147" t="s">
        <v>470</v>
      </c>
      <c r="F221" s="148">
        <f>SUM(F219:F220)</f>
        <v>43618</v>
      </c>
    </row>
    <row r="222" spans="1:6" ht="15.75" x14ac:dyDescent="0.25">
      <c r="A222" s="149"/>
      <c r="B222" s="150"/>
      <c r="C222" s="151"/>
      <c r="D222" s="152"/>
      <c r="E222" s="153"/>
      <c r="F222" s="154"/>
    </row>
    <row r="223" spans="1:6" ht="15.75" x14ac:dyDescent="0.25">
      <c r="A223" s="133" t="s">
        <v>436</v>
      </c>
      <c r="B223" s="134" t="s">
        <v>221</v>
      </c>
      <c r="C223" s="135"/>
      <c r="D223" s="136"/>
      <c r="E223" s="136"/>
      <c r="F223" s="137"/>
    </row>
    <row r="224" spans="1:6" x14ac:dyDescent="0.2">
      <c r="A224" s="138">
        <v>1</v>
      </c>
      <c r="B224" s="139"/>
      <c r="C224" s="140" t="s">
        <v>10</v>
      </c>
      <c r="D224" s="140" t="s">
        <v>468</v>
      </c>
      <c r="E224" s="141" t="s">
        <v>374</v>
      </c>
      <c r="F224" s="142">
        <v>807591</v>
      </c>
    </row>
    <row r="225" spans="1:6" x14ac:dyDescent="0.2">
      <c r="A225" s="138">
        <v>2</v>
      </c>
      <c r="B225" s="139"/>
      <c r="C225" s="140" t="s">
        <v>10</v>
      </c>
      <c r="D225" s="140" t="s">
        <v>471</v>
      </c>
      <c r="E225" s="141" t="s">
        <v>374</v>
      </c>
      <c r="F225" s="142">
        <v>1100010</v>
      </c>
    </row>
    <row r="226" spans="1:6" ht="30" x14ac:dyDescent="0.2">
      <c r="A226" s="138">
        <v>3</v>
      </c>
      <c r="B226" s="139"/>
      <c r="C226" s="140" t="s">
        <v>10</v>
      </c>
      <c r="D226" s="140" t="s">
        <v>466</v>
      </c>
      <c r="E226" s="141" t="s">
        <v>374</v>
      </c>
      <c r="F226" s="142">
        <v>4781152</v>
      </c>
    </row>
    <row r="227" spans="1:6" x14ac:dyDescent="0.2">
      <c r="A227" s="138">
        <v>4</v>
      </c>
      <c r="B227" s="139"/>
      <c r="C227" s="140" t="s">
        <v>10</v>
      </c>
      <c r="D227" s="140" t="s">
        <v>472</v>
      </c>
      <c r="E227" s="141" t="s">
        <v>374</v>
      </c>
      <c r="F227" s="142">
        <v>1705095</v>
      </c>
    </row>
    <row r="228" spans="1:6" ht="30" x14ac:dyDescent="0.2">
      <c r="A228" s="138">
        <v>5</v>
      </c>
      <c r="B228" s="139"/>
      <c r="C228" s="140" t="s">
        <v>10</v>
      </c>
      <c r="D228" s="140" t="s">
        <v>473</v>
      </c>
      <c r="E228" s="141" t="s">
        <v>374</v>
      </c>
      <c r="F228" s="142">
        <v>306408</v>
      </c>
    </row>
    <row r="229" spans="1:6" ht="30" x14ac:dyDescent="0.2">
      <c r="A229" s="138">
        <v>6</v>
      </c>
      <c r="B229" s="139"/>
      <c r="C229" s="140" t="s">
        <v>279</v>
      </c>
      <c r="D229" s="140" t="s">
        <v>468</v>
      </c>
      <c r="E229" s="141" t="s">
        <v>374</v>
      </c>
      <c r="F229" s="142">
        <v>121604</v>
      </c>
    </row>
    <row r="230" spans="1:6" ht="15.75" thickBot="1" x14ac:dyDescent="0.25">
      <c r="A230" s="138">
        <v>7</v>
      </c>
      <c r="B230" s="139"/>
      <c r="C230" s="140" t="s">
        <v>148</v>
      </c>
      <c r="D230" s="140" t="s">
        <v>476</v>
      </c>
      <c r="E230" s="141" t="s">
        <v>374</v>
      </c>
      <c r="F230" s="142">
        <v>178483</v>
      </c>
    </row>
    <row r="231" spans="1:6" ht="16.5" thickBot="1" x14ac:dyDescent="0.3">
      <c r="A231" s="143"/>
      <c r="B231" s="144"/>
      <c r="C231" s="145"/>
      <c r="D231" s="146" t="s">
        <v>469</v>
      </c>
      <c r="E231" s="147" t="s">
        <v>470</v>
      </c>
      <c r="F231" s="148">
        <f>SUM(F224:F230)</f>
        <v>9000343</v>
      </c>
    </row>
    <row r="232" spans="1:6" ht="15.75" x14ac:dyDescent="0.25">
      <c r="A232" s="149"/>
      <c r="B232" s="150"/>
      <c r="C232" s="151"/>
      <c r="D232" s="152"/>
      <c r="E232" s="153"/>
      <c r="F232" s="154"/>
    </row>
    <row r="233" spans="1:6" ht="31.5" x14ac:dyDescent="0.25">
      <c r="A233" s="133" t="s">
        <v>437</v>
      </c>
      <c r="B233" s="134" t="s">
        <v>230</v>
      </c>
      <c r="C233" s="135"/>
      <c r="D233" s="136"/>
      <c r="E233" s="136"/>
      <c r="F233" s="137"/>
    </row>
    <row r="234" spans="1:6" ht="15.75" thickBot="1" x14ac:dyDescent="0.25">
      <c r="A234" s="138"/>
      <c r="B234" s="139"/>
      <c r="C234" s="140" t="s">
        <v>122</v>
      </c>
      <c r="D234" s="140" t="s">
        <v>384</v>
      </c>
      <c r="E234" s="141" t="s">
        <v>122</v>
      </c>
      <c r="F234" s="142">
        <v>0</v>
      </c>
    </row>
    <row r="235" spans="1:6" ht="16.5" thickBot="1" x14ac:dyDescent="0.3">
      <c r="A235" s="143"/>
      <c r="B235" s="144"/>
      <c r="C235" s="145"/>
      <c r="D235" s="146" t="s">
        <v>469</v>
      </c>
      <c r="E235" s="147" t="s">
        <v>470</v>
      </c>
      <c r="F235" s="148">
        <v>0</v>
      </c>
    </row>
    <row r="236" spans="1:6" ht="15.75" x14ac:dyDescent="0.25">
      <c r="A236" s="149"/>
      <c r="B236" s="150"/>
      <c r="C236" s="151"/>
      <c r="D236" s="152"/>
      <c r="E236" s="153"/>
      <c r="F236" s="154"/>
    </row>
    <row r="237" spans="1:6" ht="15.75" x14ac:dyDescent="0.25">
      <c r="A237" s="133" t="s">
        <v>438</v>
      </c>
      <c r="B237" s="134" t="s">
        <v>235</v>
      </c>
      <c r="C237" s="135"/>
      <c r="D237" s="136"/>
      <c r="E237" s="136"/>
      <c r="F237" s="137"/>
    </row>
    <row r="238" spans="1:6" ht="30" x14ac:dyDescent="0.2">
      <c r="A238" s="138">
        <v>1</v>
      </c>
      <c r="B238" s="139"/>
      <c r="C238" s="140" t="s">
        <v>10</v>
      </c>
      <c r="D238" s="140" t="s">
        <v>466</v>
      </c>
      <c r="E238" s="141" t="s">
        <v>374</v>
      </c>
      <c r="F238" s="142">
        <v>2486794</v>
      </c>
    </row>
    <row r="239" spans="1:6" x14ac:dyDescent="0.2">
      <c r="A239" s="138">
        <v>2</v>
      </c>
      <c r="B239" s="139"/>
      <c r="C239" s="140" t="s">
        <v>10</v>
      </c>
      <c r="D239" s="140" t="s">
        <v>471</v>
      </c>
      <c r="E239" s="141" t="s">
        <v>374</v>
      </c>
      <c r="F239" s="142">
        <v>36766</v>
      </c>
    </row>
    <row r="240" spans="1:6" x14ac:dyDescent="0.2">
      <c r="A240" s="138">
        <v>3</v>
      </c>
      <c r="B240" s="139"/>
      <c r="C240" s="140" t="s">
        <v>10</v>
      </c>
      <c r="D240" s="140" t="s">
        <v>472</v>
      </c>
      <c r="E240" s="141" t="s">
        <v>374</v>
      </c>
      <c r="F240" s="142">
        <v>2592897</v>
      </c>
    </row>
    <row r="241" spans="1:6" ht="45.75" thickBot="1" x14ac:dyDescent="0.25">
      <c r="A241" s="138">
        <v>4</v>
      </c>
      <c r="B241" s="139"/>
      <c r="C241" s="140" t="s">
        <v>156</v>
      </c>
      <c r="D241" s="140" t="s">
        <v>468</v>
      </c>
      <c r="E241" s="141" t="s">
        <v>374</v>
      </c>
      <c r="F241" s="142">
        <v>50000</v>
      </c>
    </row>
    <row r="242" spans="1:6" ht="16.5" thickBot="1" x14ac:dyDescent="0.3">
      <c r="A242" s="143"/>
      <c r="B242" s="144"/>
      <c r="C242" s="145"/>
      <c r="D242" s="146" t="s">
        <v>469</v>
      </c>
      <c r="E242" s="147" t="s">
        <v>470</v>
      </c>
      <c r="F242" s="148">
        <f>SUM(F238:F241)</f>
        <v>5166457</v>
      </c>
    </row>
    <row r="243" spans="1:6" ht="15.75" x14ac:dyDescent="0.25">
      <c r="A243" s="149"/>
      <c r="B243" s="150"/>
      <c r="C243" s="151"/>
      <c r="D243" s="152"/>
      <c r="E243" s="153"/>
      <c r="F243" s="154"/>
    </row>
    <row r="244" spans="1:6" ht="15.75" x14ac:dyDescent="0.25">
      <c r="A244" s="133" t="s">
        <v>439</v>
      </c>
      <c r="B244" s="134" t="s">
        <v>242</v>
      </c>
      <c r="C244" s="135"/>
      <c r="D244" s="136"/>
      <c r="E244" s="136"/>
      <c r="F244" s="137"/>
    </row>
    <row r="245" spans="1:6" x14ac:dyDescent="0.2">
      <c r="A245" s="138">
        <v>1</v>
      </c>
      <c r="B245" s="139"/>
      <c r="C245" s="140" t="s">
        <v>10</v>
      </c>
      <c r="D245" s="140" t="s">
        <v>471</v>
      </c>
      <c r="E245" s="141" t="s">
        <v>374</v>
      </c>
      <c r="F245" s="142">
        <v>665782</v>
      </c>
    </row>
    <row r="246" spans="1:6" x14ac:dyDescent="0.2">
      <c r="A246" s="138">
        <v>2</v>
      </c>
      <c r="B246" s="139"/>
      <c r="C246" s="140" t="s">
        <v>10</v>
      </c>
      <c r="D246" s="140" t="s">
        <v>468</v>
      </c>
      <c r="E246" s="141" t="s">
        <v>374</v>
      </c>
      <c r="F246" s="142">
        <v>469839</v>
      </c>
    </row>
    <row r="247" spans="1:6" x14ac:dyDescent="0.2">
      <c r="A247" s="138">
        <v>3</v>
      </c>
      <c r="B247" s="139"/>
      <c r="C247" s="140" t="s">
        <v>10</v>
      </c>
      <c r="D247" s="140" t="s">
        <v>474</v>
      </c>
      <c r="E247" s="141" t="s">
        <v>374</v>
      </c>
      <c r="F247" s="142">
        <v>600000</v>
      </c>
    </row>
    <row r="248" spans="1:6" ht="30" x14ac:dyDescent="0.2">
      <c r="A248" s="138">
        <v>4</v>
      </c>
      <c r="B248" s="139"/>
      <c r="C248" s="140" t="s">
        <v>10</v>
      </c>
      <c r="D248" s="140" t="s">
        <v>466</v>
      </c>
      <c r="E248" s="141" t="s">
        <v>374</v>
      </c>
      <c r="F248" s="142">
        <v>3398851</v>
      </c>
    </row>
    <row r="249" spans="1:6" x14ac:dyDescent="0.2">
      <c r="A249" s="138">
        <v>5</v>
      </c>
      <c r="B249" s="139"/>
      <c r="C249" s="140" t="s">
        <v>10</v>
      </c>
      <c r="D249" s="140" t="s">
        <v>472</v>
      </c>
      <c r="E249" s="141" t="s">
        <v>374</v>
      </c>
      <c r="F249" s="142">
        <v>1203513</v>
      </c>
    </row>
    <row r="250" spans="1:6" ht="30" x14ac:dyDescent="0.2">
      <c r="A250" s="138">
        <v>6</v>
      </c>
      <c r="B250" s="139"/>
      <c r="C250" s="140" t="s">
        <v>10</v>
      </c>
      <c r="D250" s="140" t="s">
        <v>473</v>
      </c>
      <c r="E250" s="141" t="s">
        <v>374</v>
      </c>
      <c r="F250" s="142">
        <v>155268</v>
      </c>
    </row>
    <row r="251" spans="1:6" x14ac:dyDescent="0.2">
      <c r="A251" s="138">
        <v>7</v>
      </c>
      <c r="B251" s="139"/>
      <c r="C251" s="140" t="s">
        <v>207</v>
      </c>
      <c r="D251" s="140" t="s">
        <v>468</v>
      </c>
      <c r="E251" s="141" t="s">
        <v>374</v>
      </c>
      <c r="F251" s="142">
        <v>17000</v>
      </c>
    </row>
    <row r="252" spans="1:6" x14ac:dyDescent="0.2">
      <c r="A252" s="138">
        <v>8</v>
      </c>
      <c r="B252" s="139"/>
      <c r="C252" s="140" t="s">
        <v>207</v>
      </c>
      <c r="D252" s="140" t="s">
        <v>465</v>
      </c>
      <c r="E252" s="141" t="s">
        <v>374</v>
      </c>
      <c r="F252" s="142">
        <v>1203</v>
      </c>
    </row>
    <row r="253" spans="1:6" ht="30" x14ac:dyDescent="0.2">
      <c r="A253" s="138">
        <v>9</v>
      </c>
      <c r="B253" s="139"/>
      <c r="C253" s="140" t="s">
        <v>207</v>
      </c>
      <c r="D253" s="140" t="s">
        <v>466</v>
      </c>
      <c r="E253" s="141" t="s">
        <v>374</v>
      </c>
      <c r="F253" s="142">
        <v>33264</v>
      </c>
    </row>
    <row r="254" spans="1:6" ht="45.75" thickBot="1" x14ac:dyDescent="0.25">
      <c r="A254" s="138">
        <v>10</v>
      </c>
      <c r="B254" s="139"/>
      <c r="C254" s="140" t="s">
        <v>156</v>
      </c>
      <c r="D254" s="140" t="s">
        <v>468</v>
      </c>
      <c r="E254" s="141" t="s">
        <v>374</v>
      </c>
      <c r="F254" s="142">
        <v>15402</v>
      </c>
    </row>
    <row r="255" spans="1:6" ht="16.5" thickBot="1" x14ac:dyDescent="0.3">
      <c r="A255" s="143"/>
      <c r="B255" s="144"/>
      <c r="C255" s="145"/>
      <c r="D255" s="146" t="s">
        <v>469</v>
      </c>
      <c r="E255" s="147" t="s">
        <v>470</v>
      </c>
      <c r="F255" s="148">
        <f>SUM(F245:F254)</f>
        <v>6560122</v>
      </c>
    </row>
    <row r="256" spans="1:6" ht="15.75" x14ac:dyDescent="0.25">
      <c r="A256" s="149"/>
      <c r="B256" s="150"/>
      <c r="C256" s="151"/>
      <c r="D256" s="152"/>
      <c r="E256" s="153"/>
      <c r="F256" s="154"/>
    </row>
    <row r="257" spans="1:6" ht="31.5" x14ac:dyDescent="0.25">
      <c r="A257" s="133" t="s">
        <v>440</v>
      </c>
      <c r="B257" s="134" t="s">
        <v>250</v>
      </c>
      <c r="C257" s="135"/>
      <c r="D257" s="136"/>
      <c r="E257" s="136"/>
      <c r="F257" s="137"/>
    </row>
    <row r="258" spans="1:6" ht="15.75" thickBot="1" x14ac:dyDescent="0.25">
      <c r="A258" s="138"/>
      <c r="B258" s="139"/>
      <c r="C258" s="140" t="s">
        <v>122</v>
      </c>
      <c r="D258" s="140" t="s">
        <v>384</v>
      </c>
      <c r="E258" s="141" t="s">
        <v>122</v>
      </c>
      <c r="F258" s="142">
        <v>0</v>
      </c>
    </row>
    <row r="259" spans="1:6" ht="16.5" thickBot="1" x14ac:dyDescent="0.3">
      <c r="A259" s="143"/>
      <c r="B259" s="144"/>
      <c r="C259" s="145"/>
      <c r="D259" s="146" t="s">
        <v>469</v>
      </c>
      <c r="E259" s="147" t="s">
        <v>470</v>
      </c>
      <c r="F259" s="148">
        <v>0</v>
      </c>
    </row>
    <row r="260" spans="1:6" ht="15.75" x14ac:dyDescent="0.25">
      <c r="A260" s="149"/>
      <c r="B260" s="150"/>
      <c r="C260" s="151"/>
      <c r="D260" s="152"/>
      <c r="E260" s="153"/>
      <c r="F260" s="154"/>
    </row>
    <row r="261" spans="1:6" ht="15.75" x14ac:dyDescent="0.25">
      <c r="A261" s="133" t="s">
        <v>442</v>
      </c>
      <c r="B261" s="134" t="s">
        <v>254</v>
      </c>
      <c r="C261" s="135"/>
      <c r="D261" s="136"/>
      <c r="E261" s="136"/>
      <c r="F261" s="137"/>
    </row>
    <row r="262" spans="1:6" x14ac:dyDescent="0.2">
      <c r="A262" s="138">
        <v>1</v>
      </c>
      <c r="B262" s="139"/>
      <c r="C262" s="140" t="s">
        <v>10</v>
      </c>
      <c r="D262" s="140" t="s">
        <v>468</v>
      </c>
      <c r="E262" s="141" t="s">
        <v>374</v>
      </c>
      <c r="F262" s="142">
        <v>3563967</v>
      </c>
    </row>
    <row r="263" spans="1:6" ht="30" x14ac:dyDescent="0.2">
      <c r="A263" s="138">
        <v>2</v>
      </c>
      <c r="B263" s="139"/>
      <c r="C263" s="140" t="s">
        <v>10</v>
      </c>
      <c r="D263" s="140" t="s">
        <v>466</v>
      </c>
      <c r="E263" s="141" t="s">
        <v>374</v>
      </c>
      <c r="F263" s="142">
        <v>4445590</v>
      </c>
    </row>
    <row r="264" spans="1:6" x14ac:dyDescent="0.2">
      <c r="A264" s="138">
        <v>3</v>
      </c>
      <c r="B264" s="139"/>
      <c r="C264" s="140" t="s">
        <v>10</v>
      </c>
      <c r="D264" s="140" t="s">
        <v>471</v>
      </c>
      <c r="E264" s="141" t="s">
        <v>374</v>
      </c>
      <c r="F264" s="142">
        <v>8341387</v>
      </c>
    </row>
    <row r="265" spans="1:6" x14ac:dyDescent="0.2">
      <c r="A265" s="138">
        <v>4</v>
      </c>
      <c r="B265" s="139"/>
      <c r="C265" s="140" t="s">
        <v>10</v>
      </c>
      <c r="D265" s="140" t="s">
        <v>480</v>
      </c>
      <c r="E265" s="141" t="s">
        <v>374</v>
      </c>
      <c r="F265" s="142">
        <v>95452</v>
      </c>
    </row>
    <row r="266" spans="1:6" x14ac:dyDescent="0.2">
      <c r="A266" s="138">
        <v>5</v>
      </c>
      <c r="B266" s="139"/>
      <c r="C266" s="140" t="s">
        <v>10</v>
      </c>
      <c r="D266" s="140" t="s">
        <v>481</v>
      </c>
      <c r="E266" s="141" t="s">
        <v>374</v>
      </c>
      <c r="F266" s="142">
        <v>2820173</v>
      </c>
    </row>
    <row r="267" spans="1:6" x14ac:dyDescent="0.2">
      <c r="A267" s="138">
        <v>6</v>
      </c>
      <c r="B267" s="139"/>
      <c r="C267" s="140" t="s">
        <v>10</v>
      </c>
      <c r="D267" s="140" t="s">
        <v>472</v>
      </c>
      <c r="E267" s="141" t="s">
        <v>374</v>
      </c>
      <c r="F267" s="142">
        <v>10442349</v>
      </c>
    </row>
    <row r="268" spans="1:6" ht="30" x14ac:dyDescent="0.2">
      <c r="A268" s="138">
        <v>7</v>
      </c>
      <c r="B268" s="139"/>
      <c r="C268" s="140" t="s">
        <v>10</v>
      </c>
      <c r="D268" s="140" t="s">
        <v>473</v>
      </c>
      <c r="E268" s="141" t="s">
        <v>374</v>
      </c>
      <c r="F268" s="142">
        <v>9445296</v>
      </c>
    </row>
    <row r="269" spans="1:6" x14ac:dyDescent="0.2">
      <c r="A269" s="138">
        <v>8</v>
      </c>
      <c r="B269" s="139"/>
      <c r="C269" s="140" t="s">
        <v>10</v>
      </c>
      <c r="D269" s="140" t="s">
        <v>467</v>
      </c>
      <c r="E269" s="141" t="s">
        <v>374</v>
      </c>
      <c r="F269" s="142">
        <v>4155309</v>
      </c>
    </row>
    <row r="270" spans="1:6" x14ac:dyDescent="0.2">
      <c r="A270" s="138">
        <v>9</v>
      </c>
      <c r="B270" s="139"/>
      <c r="C270" s="140" t="s">
        <v>74</v>
      </c>
      <c r="D270" s="140" t="s">
        <v>468</v>
      </c>
      <c r="E270" s="141" t="s">
        <v>374</v>
      </c>
      <c r="F270" s="142">
        <v>141941</v>
      </c>
    </row>
    <row r="271" spans="1:6" x14ac:dyDescent="0.2">
      <c r="A271" s="138">
        <v>10</v>
      </c>
      <c r="B271" s="139"/>
      <c r="C271" s="140" t="s">
        <v>148</v>
      </c>
      <c r="D271" s="140" t="s">
        <v>476</v>
      </c>
      <c r="E271" s="141" t="s">
        <v>374</v>
      </c>
      <c r="F271" s="142">
        <v>3524263</v>
      </c>
    </row>
    <row r="272" spans="1:6" ht="30" x14ac:dyDescent="0.2">
      <c r="A272" s="138">
        <v>11</v>
      </c>
      <c r="B272" s="139"/>
      <c r="C272" s="140" t="s">
        <v>207</v>
      </c>
      <c r="D272" s="140" t="s">
        <v>466</v>
      </c>
      <c r="E272" s="141" t="s">
        <v>374</v>
      </c>
      <c r="F272" s="142">
        <v>455759</v>
      </c>
    </row>
    <row r="273" spans="1:6" x14ac:dyDescent="0.2">
      <c r="A273" s="138">
        <v>12</v>
      </c>
      <c r="B273" s="139"/>
      <c r="C273" s="140" t="s">
        <v>207</v>
      </c>
      <c r="D273" s="140" t="s">
        <v>465</v>
      </c>
      <c r="E273" s="141" t="s">
        <v>374</v>
      </c>
      <c r="F273" s="142">
        <v>9171</v>
      </c>
    </row>
    <row r="274" spans="1:6" ht="45.75" thickBot="1" x14ac:dyDescent="0.25">
      <c r="A274" s="138">
        <v>13</v>
      </c>
      <c r="B274" s="139"/>
      <c r="C274" s="140" t="s">
        <v>156</v>
      </c>
      <c r="D274" s="140" t="s">
        <v>466</v>
      </c>
      <c r="E274" s="141" t="s">
        <v>374</v>
      </c>
      <c r="F274" s="142">
        <v>257438</v>
      </c>
    </row>
    <row r="275" spans="1:6" ht="16.5" thickBot="1" x14ac:dyDescent="0.3">
      <c r="A275" s="143"/>
      <c r="B275" s="144"/>
      <c r="C275" s="145"/>
      <c r="D275" s="146" t="s">
        <v>469</v>
      </c>
      <c r="E275" s="147" t="s">
        <v>470</v>
      </c>
      <c r="F275" s="148">
        <f>SUM(F262:F274)</f>
        <v>47698095</v>
      </c>
    </row>
    <row r="276" spans="1:6" ht="15.75" x14ac:dyDescent="0.25">
      <c r="A276" s="149"/>
      <c r="B276" s="150"/>
      <c r="C276" s="151"/>
      <c r="D276" s="152"/>
      <c r="E276" s="153"/>
      <c r="F276" s="154"/>
    </row>
    <row r="277" spans="1:6" ht="15.75" x14ac:dyDescent="0.25">
      <c r="A277" s="133" t="s">
        <v>443</v>
      </c>
      <c r="B277" s="134" t="s">
        <v>263</v>
      </c>
      <c r="C277" s="135"/>
      <c r="D277" s="136"/>
      <c r="E277" s="136"/>
      <c r="F277" s="137"/>
    </row>
    <row r="278" spans="1:6" x14ac:dyDescent="0.2">
      <c r="A278" s="138">
        <v>1</v>
      </c>
      <c r="B278" s="139"/>
      <c r="C278" s="140" t="s">
        <v>10</v>
      </c>
      <c r="D278" s="140" t="s">
        <v>480</v>
      </c>
      <c r="E278" s="141" t="s">
        <v>374</v>
      </c>
      <c r="F278" s="142">
        <v>89542</v>
      </c>
    </row>
    <row r="279" spans="1:6" ht="15.75" thickBot="1" x14ac:dyDescent="0.25">
      <c r="A279" s="138">
        <v>2</v>
      </c>
      <c r="B279" s="139"/>
      <c r="C279" s="140" t="s">
        <v>10</v>
      </c>
      <c r="D279" s="140" t="s">
        <v>481</v>
      </c>
      <c r="E279" s="141" t="s">
        <v>374</v>
      </c>
      <c r="F279" s="142">
        <v>5897</v>
      </c>
    </row>
    <row r="280" spans="1:6" ht="16.5" thickBot="1" x14ac:dyDescent="0.3">
      <c r="A280" s="143"/>
      <c r="B280" s="144"/>
      <c r="C280" s="145"/>
      <c r="D280" s="146" t="s">
        <v>469</v>
      </c>
      <c r="E280" s="147" t="s">
        <v>470</v>
      </c>
      <c r="F280" s="148">
        <f>SUM(F278:F279)</f>
        <v>95439</v>
      </c>
    </row>
    <row r="281" spans="1:6" ht="15.75" x14ac:dyDescent="0.25">
      <c r="A281" s="149"/>
      <c r="B281" s="150"/>
      <c r="C281" s="151"/>
      <c r="D281" s="152"/>
      <c r="E281" s="153"/>
      <c r="F281" s="154"/>
    </row>
    <row r="282" spans="1:6" ht="15.75" x14ac:dyDescent="0.25">
      <c r="A282" s="133" t="s">
        <v>445</v>
      </c>
      <c r="B282" s="134" t="s">
        <v>269</v>
      </c>
      <c r="C282" s="135"/>
      <c r="D282" s="136"/>
      <c r="E282" s="136"/>
      <c r="F282" s="137"/>
    </row>
    <row r="283" spans="1:6" x14ac:dyDescent="0.2">
      <c r="A283" s="138">
        <v>1</v>
      </c>
      <c r="B283" s="139"/>
      <c r="C283" s="140" t="s">
        <v>10</v>
      </c>
      <c r="D283" s="140" t="s">
        <v>468</v>
      </c>
      <c r="E283" s="141" t="s">
        <v>374</v>
      </c>
      <c r="F283" s="142">
        <v>2075316</v>
      </c>
    </row>
    <row r="284" spans="1:6" x14ac:dyDescent="0.2">
      <c r="A284" s="138">
        <v>2</v>
      </c>
      <c r="B284" s="139"/>
      <c r="C284" s="140" t="s">
        <v>10</v>
      </c>
      <c r="D284" s="140" t="s">
        <v>472</v>
      </c>
      <c r="E284" s="141" t="s">
        <v>374</v>
      </c>
      <c r="F284" s="142">
        <v>5907717</v>
      </c>
    </row>
    <row r="285" spans="1:6" x14ac:dyDescent="0.2">
      <c r="A285" s="138">
        <v>3</v>
      </c>
      <c r="B285" s="139"/>
      <c r="C285" s="140" t="s">
        <v>10</v>
      </c>
      <c r="D285" s="140" t="s">
        <v>471</v>
      </c>
      <c r="E285" s="141" t="s">
        <v>374</v>
      </c>
      <c r="F285" s="142">
        <v>6180549</v>
      </c>
    </row>
    <row r="286" spans="1:6" ht="30" x14ac:dyDescent="0.2">
      <c r="A286" s="138">
        <v>4</v>
      </c>
      <c r="B286" s="139"/>
      <c r="C286" s="140" t="s">
        <v>10</v>
      </c>
      <c r="D286" s="140" t="s">
        <v>466</v>
      </c>
      <c r="E286" s="141" t="s">
        <v>374</v>
      </c>
      <c r="F286" s="142">
        <v>5880533</v>
      </c>
    </row>
    <row r="287" spans="1:6" ht="30" x14ac:dyDescent="0.2">
      <c r="A287" s="138">
        <v>5</v>
      </c>
      <c r="B287" s="139"/>
      <c r="C287" s="140" t="s">
        <v>10</v>
      </c>
      <c r="D287" s="140" t="s">
        <v>473</v>
      </c>
      <c r="E287" s="141" t="s">
        <v>374</v>
      </c>
      <c r="F287" s="142">
        <v>633144</v>
      </c>
    </row>
    <row r="288" spans="1:6" x14ac:dyDescent="0.2">
      <c r="A288" s="138">
        <v>6</v>
      </c>
      <c r="B288" s="139"/>
      <c r="C288" s="140" t="s">
        <v>10</v>
      </c>
      <c r="D288" s="140" t="s">
        <v>480</v>
      </c>
      <c r="E288" s="141" t="s">
        <v>374</v>
      </c>
      <c r="F288" s="142">
        <v>70509</v>
      </c>
    </row>
    <row r="289" spans="1:6" x14ac:dyDescent="0.2">
      <c r="A289" s="138">
        <v>7</v>
      </c>
      <c r="B289" s="139"/>
      <c r="C289" s="140" t="s">
        <v>10</v>
      </c>
      <c r="D289" s="140" t="s">
        <v>481</v>
      </c>
      <c r="E289" s="141" t="s">
        <v>374</v>
      </c>
      <c r="F289" s="142">
        <v>2871432</v>
      </c>
    </row>
    <row r="290" spans="1:6" x14ac:dyDescent="0.2">
      <c r="A290" s="138">
        <v>8</v>
      </c>
      <c r="B290" s="139"/>
      <c r="C290" s="140" t="s">
        <v>10</v>
      </c>
      <c r="D290" s="140" t="s">
        <v>467</v>
      </c>
      <c r="E290" s="141" t="s">
        <v>374</v>
      </c>
      <c r="F290" s="142">
        <v>1725005</v>
      </c>
    </row>
    <row r="291" spans="1:6" x14ac:dyDescent="0.2">
      <c r="A291" s="138">
        <v>9</v>
      </c>
      <c r="B291" s="139"/>
      <c r="C291" s="140" t="s">
        <v>10</v>
      </c>
      <c r="D291" s="140" t="s">
        <v>475</v>
      </c>
      <c r="E291" s="141" t="s">
        <v>374</v>
      </c>
      <c r="F291" s="142">
        <v>129996</v>
      </c>
    </row>
    <row r="292" spans="1:6" ht="15.75" thickBot="1" x14ac:dyDescent="0.25">
      <c r="A292" s="138">
        <v>10</v>
      </c>
      <c r="B292" s="139"/>
      <c r="C292" s="140" t="s">
        <v>148</v>
      </c>
      <c r="D292" s="140" t="s">
        <v>476</v>
      </c>
      <c r="E292" s="141" t="s">
        <v>374</v>
      </c>
      <c r="F292" s="142">
        <v>2799565</v>
      </c>
    </row>
    <row r="293" spans="1:6" ht="16.5" thickBot="1" x14ac:dyDescent="0.3">
      <c r="A293" s="143"/>
      <c r="B293" s="144"/>
      <c r="C293" s="145"/>
      <c r="D293" s="146" t="s">
        <v>469</v>
      </c>
      <c r="E293" s="147" t="s">
        <v>470</v>
      </c>
      <c r="F293" s="148">
        <f>SUM(F283:F292)</f>
        <v>28273766</v>
      </c>
    </row>
    <row r="294" spans="1:6" ht="15.75" x14ac:dyDescent="0.25">
      <c r="A294" s="149"/>
      <c r="B294" s="150"/>
      <c r="C294" s="151"/>
      <c r="D294" s="152"/>
      <c r="E294" s="153"/>
      <c r="F294" s="154"/>
    </row>
    <row r="295" spans="1:6" ht="15.75" x14ac:dyDescent="0.25">
      <c r="A295" s="133" t="s">
        <v>447</v>
      </c>
      <c r="B295" s="134" t="s">
        <v>275</v>
      </c>
      <c r="C295" s="135"/>
      <c r="D295" s="136"/>
      <c r="E295" s="136"/>
      <c r="F295" s="137"/>
    </row>
    <row r="296" spans="1:6" ht="15.75" thickBot="1" x14ac:dyDescent="0.25">
      <c r="A296" s="138"/>
      <c r="B296" s="139"/>
      <c r="C296" s="140" t="s">
        <v>122</v>
      </c>
      <c r="D296" s="140" t="s">
        <v>384</v>
      </c>
      <c r="E296" s="141" t="s">
        <v>122</v>
      </c>
      <c r="F296" s="142">
        <v>0</v>
      </c>
    </row>
    <row r="297" spans="1:6" ht="16.5" thickBot="1" x14ac:dyDescent="0.3">
      <c r="A297" s="143"/>
      <c r="B297" s="144"/>
      <c r="C297" s="145"/>
      <c r="D297" s="146" t="s">
        <v>469</v>
      </c>
      <c r="E297" s="147" t="s">
        <v>470</v>
      </c>
      <c r="F297" s="148">
        <v>0</v>
      </c>
    </row>
    <row r="298" spans="1:6" ht="15.75" x14ac:dyDescent="0.25">
      <c r="A298" s="149"/>
      <c r="B298" s="150"/>
      <c r="C298" s="151"/>
      <c r="D298" s="152"/>
      <c r="E298" s="153"/>
      <c r="F298" s="154"/>
    </row>
    <row r="299" spans="1:6" ht="15.75" x14ac:dyDescent="0.25">
      <c r="A299" s="133" t="s">
        <v>448</v>
      </c>
      <c r="B299" s="134" t="s">
        <v>279</v>
      </c>
      <c r="C299" s="135"/>
      <c r="D299" s="136"/>
      <c r="E299" s="136"/>
      <c r="F299" s="137"/>
    </row>
    <row r="300" spans="1:6" x14ac:dyDescent="0.2">
      <c r="A300" s="138">
        <v>1</v>
      </c>
      <c r="B300" s="139"/>
      <c r="C300" s="140" t="s">
        <v>10</v>
      </c>
      <c r="D300" s="140" t="s">
        <v>482</v>
      </c>
      <c r="E300" s="141" t="s">
        <v>374</v>
      </c>
      <c r="F300" s="142">
        <v>1812860</v>
      </c>
    </row>
    <row r="301" spans="1:6" x14ac:dyDescent="0.2">
      <c r="A301" s="138">
        <v>2</v>
      </c>
      <c r="B301" s="139"/>
      <c r="C301" s="140" t="s">
        <v>10</v>
      </c>
      <c r="D301" s="140" t="s">
        <v>468</v>
      </c>
      <c r="E301" s="141" t="s">
        <v>374</v>
      </c>
      <c r="F301" s="142">
        <v>605241</v>
      </c>
    </row>
    <row r="302" spans="1:6" ht="30" x14ac:dyDescent="0.2">
      <c r="A302" s="138">
        <v>3</v>
      </c>
      <c r="B302" s="139"/>
      <c r="C302" s="140" t="s">
        <v>10</v>
      </c>
      <c r="D302" s="140" t="s">
        <v>466</v>
      </c>
      <c r="E302" s="141" t="s">
        <v>374</v>
      </c>
      <c r="F302" s="142">
        <v>8231595</v>
      </c>
    </row>
    <row r="303" spans="1:6" x14ac:dyDescent="0.2">
      <c r="A303" s="138">
        <v>4</v>
      </c>
      <c r="B303" s="139"/>
      <c r="C303" s="140" t="s">
        <v>10</v>
      </c>
      <c r="D303" s="140" t="s">
        <v>480</v>
      </c>
      <c r="E303" s="141" t="s">
        <v>374</v>
      </c>
      <c r="F303" s="142">
        <v>20476</v>
      </c>
    </row>
    <row r="304" spans="1:6" x14ac:dyDescent="0.2">
      <c r="A304" s="138">
        <v>5</v>
      </c>
      <c r="B304" s="139"/>
      <c r="C304" s="140" t="s">
        <v>10</v>
      </c>
      <c r="D304" s="140" t="s">
        <v>481</v>
      </c>
      <c r="E304" s="141" t="s">
        <v>374</v>
      </c>
      <c r="F304" s="142">
        <v>1631079</v>
      </c>
    </row>
    <row r="305" spans="1:6" x14ac:dyDescent="0.2">
      <c r="A305" s="138">
        <v>6</v>
      </c>
      <c r="B305" s="139"/>
      <c r="C305" s="140" t="s">
        <v>10</v>
      </c>
      <c r="D305" s="140" t="s">
        <v>467</v>
      </c>
      <c r="E305" s="141" t="s">
        <v>374</v>
      </c>
      <c r="F305" s="142">
        <v>5563755</v>
      </c>
    </row>
    <row r="306" spans="1:6" x14ac:dyDescent="0.2">
      <c r="A306" s="138">
        <v>7</v>
      </c>
      <c r="B306" s="139"/>
      <c r="C306" s="140" t="s">
        <v>10</v>
      </c>
      <c r="D306" s="140" t="s">
        <v>472</v>
      </c>
      <c r="E306" s="141" t="s">
        <v>374</v>
      </c>
      <c r="F306" s="142">
        <v>3410463</v>
      </c>
    </row>
    <row r="307" spans="1:6" ht="30" x14ac:dyDescent="0.2">
      <c r="A307" s="138">
        <v>8</v>
      </c>
      <c r="B307" s="139"/>
      <c r="C307" s="140" t="s">
        <v>10</v>
      </c>
      <c r="D307" s="140" t="s">
        <v>473</v>
      </c>
      <c r="E307" s="141" t="s">
        <v>374</v>
      </c>
      <c r="F307" s="142">
        <v>1781472</v>
      </c>
    </row>
    <row r="308" spans="1:6" ht="30" x14ac:dyDescent="0.2">
      <c r="A308" s="138">
        <v>9</v>
      </c>
      <c r="B308" s="139"/>
      <c r="C308" s="140" t="s">
        <v>125</v>
      </c>
      <c r="D308" s="140" t="s">
        <v>127</v>
      </c>
      <c r="E308" s="141" t="s">
        <v>374</v>
      </c>
      <c r="F308" s="142">
        <v>58998</v>
      </c>
    </row>
    <row r="309" spans="1:6" x14ac:dyDescent="0.2">
      <c r="A309" s="138">
        <v>10</v>
      </c>
      <c r="B309" s="139"/>
      <c r="C309" s="140" t="s">
        <v>74</v>
      </c>
      <c r="D309" s="140" t="s">
        <v>478</v>
      </c>
      <c r="E309" s="141" t="s">
        <v>374</v>
      </c>
      <c r="F309" s="142">
        <v>118855</v>
      </c>
    </row>
    <row r="310" spans="1:6" x14ac:dyDescent="0.2">
      <c r="A310" s="138">
        <v>11</v>
      </c>
      <c r="B310" s="139"/>
      <c r="C310" s="140" t="s">
        <v>74</v>
      </c>
      <c r="D310" s="140" t="s">
        <v>468</v>
      </c>
      <c r="E310" s="141" t="s">
        <v>374</v>
      </c>
      <c r="F310" s="142">
        <v>332259</v>
      </c>
    </row>
    <row r="311" spans="1:6" ht="45" x14ac:dyDescent="0.2">
      <c r="A311" s="138">
        <v>12</v>
      </c>
      <c r="B311" s="139"/>
      <c r="C311" s="140" t="s">
        <v>156</v>
      </c>
      <c r="D311" s="140" t="s">
        <v>466</v>
      </c>
      <c r="E311" s="141" t="s">
        <v>374</v>
      </c>
      <c r="F311" s="142">
        <v>320719</v>
      </c>
    </row>
    <row r="312" spans="1:6" x14ac:dyDescent="0.2">
      <c r="A312" s="138">
        <v>13</v>
      </c>
      <c r="B312" s="139"/>
      <c r="C312" s="140" t="s">
        <v>148</v>
      </c>
      <c r="D312" s="140" t="s">
        <v>476</v>
      </c>
      <c r="E312" s="141" t="s">
        <v>374</v>
      </c>
      <c r="F312" s="142">
        <v>402925</v>
      </c>
    </row>
    <row r="313" spans="1:6" ht="15.75" thickBot="1" x14ac:dyDescent="0.25">
      <c r="A313" s="138">
        <v>14</v>
      </c>
      <c r="B313" s="139"/>
      <c r="C313" s="140" t="s">
        <v>221</v>
      </c>
      <c r="D313" s="140" t="s">
        <v>465</v>
      </c>
      <c r="E313" s="141" t="s">
        <v>374</v>
      </c>
      <c r="F313" s="142">
        <v>153450</v>
      </c>
    </row>
    <row r="314" spans="1:6" ht="16.5" thickBot="1" x14ac:dyDescent="0.3">
      <c r="A314" s="143"/>
      <c r="B314" s="144"/>
      <c r="C314" s="145"/>
      <c r="D314" s="146" t="s">
        <v>469</v>
      </c>
      <c r="E314" s="147" t="s">
        <v>470</v>
      </c>
      <c r="F314" s="148">
        <f>SUM(F300:F313)</f>
        <v>24444147</v>
      </c>
    </row>
    <row r="315" spans="1:6" ht="15.75" x14ac:dyDescent="0.25">
      <c r="A315" s="149"/>
      <c r="B315" s="150"/>
      <c r="C315" s="151"/>
      <c r="D315" s="152"/>
      <c r="E315" s="153"/>
      <c r="F315" s="154"/>
    </row>
    <row r="316" spans="1:6" ht="15.75" x14ac:dyDescent="0.25">
      <c r="A316" s="133" t="s">
        <v>450</v>
      </c>
      <c r="B316" s="134" t="s">
        <v>281</v>
      </c>
      <c r="C316" s="135"/>
      <c r="D316" s="136"/>
      <c r="E316" s="136"/>
      <c r="F316" s="137"/>
    </row>
    <row r="317" spans="1:6" ht="15.75" thickBot="1" x14ac:dyDescent="0.25">
      <c r="A317" s="138"/>
      <c r="B317" s="139"/>
      <c r="C317" s="140" t="s">
        <v>122</v>
      </c>
      <c r="D317" s="140" t="s">
        <v>384</v>
      </c>
      <c r="E317" s="141" t="s">
        <v>122</v>
      </c>
      <c r="F317" s="142">
        <v>0</v>
      </c>
    </row>
    <row r="318" spans="1:6" ht="16.5" thickBot="1" x14ac:dyDescent="0.3">
      <c r="A318" s="143"/>
      <c r="B318" s="144"/>
      <c r="C318" s="145"/>
      <c r="D318" s="146" t="s">
        <v>469</v>
      </c>
      <c r="E318" s="147" t="s">
        <v>470</v>
      </c>
      <c r="F318" s="148">
        <v>0</v>
      </c>
    </row>
    <row r="319" spans="1:6" ht="15.75" x14ac:dyDescent="0.25">
      <c r="A319" s="149"/>
      <c r="B319" s="150"/>
      <c r="C319" s="151"/>
      <c r="D319" s="152"/>
      <c r="E319" s="153"/>
      <c r="F319" s="154"/>
    </row>
    <row r="320" spans="1:6" ht="15.75" x14ac:dyDescent="0.25">
      <c r="A320" s="133" t="s">
        <v>451</v>
      </c>
      <c r="B320" s="134" t="s">
        <v>285</v>
      </c>
      <c r="C320" s="135"/>
      <c r="D320" s="136"/>
      <c r="E320" s="136"/>
      <c r="F320" s="137"/>
    </row>
    <row r="321" spans="1:6" ht="15.75" thickBot="1" x14ac:dyDescent="0.25">
      <c r="A321" s="138"/>
      <c r="B321" s="139"/>
      <c r="C321" s="140" t="s">
        <v>122</v>
      </c>
      <c r="D321" s="140" t="s">
        <v>384</v>
      </c>
      <c r="E321" s="141" t="s">
        <v>122</v>
      </c>
      <c r="F321" s="142">
        <v>0</v>
      </c>
    </row>
    <row r="322" spans="1:6" ht="16.5" thickBot="1" x14ac:dyDescent="0.3">
      <c r="A322" s="143"/>
      <c r="B322" s="144"/>
      <c r="C322" s="145"/>
      <c r="D322" s="146" t="s">
        <v>469</v>
      </c>
      <c r="E322" s="147" t="s">
        <v>470</v>
      </c>
      <c r="F322" s="148">
        <v>0</v>
      </c>
    </row>
    <row r="323" spans="1:6" ht="15.75" x14ac:dyDescent="0.25">
      <c r="A323" s="149"/>
      <c r="B323" s="150"/>
      <c r="C323" s="151"/>
      <c r="D323" s="152"/>
      <c r="E323" s="153"/>
      <c r="F323" s="154"/>
    </row>
    <row r="324" spans="1:6" ht="15.75" x14ac:dyDescent="0.25">
      <c r="A324" s="133" t="s">
        <v>452</v>
      </c>
      <c r="B324" s="134" t="s">
        <v>289</v>
      </c>
      <c r="C324" s="135"/>
      <c r="D324" s="136"/>
      <c r="E324" s="136"/>
      <c r="F324" s="137"/>
    </row>
    <row r="325" spans="1:6" ht="15.75" thickBot="1" x14ac:dyDescent="0.25">
      <c r="A325" s="138"/>
      <c r="B325" s="139"/>
      <c r="C325" s="140" t="s">
        <v>122</v>
      </c>
      <c r="D325" s="140" t="s">
        <v>384</v>
      </c>
      <c r="E325" s="141" t="s">
        <v>122</v>
      </c>
      <c r="F325" s="142">
        <v>0</v>
      </c>
    </row>
    <row r="326" spans="1:6" ht="16.5" thickBot="1" x14ac:dyDescent="0.3">
      <c r="A326" s="143"/>
      <c r="B326" s="144"/>
      <c r="C326" s="145"/>
      <c r="D326" s="146" t="s">
        <v>469</v>
      </c>
      <c r="E326" s="147" t="s">
        <v>470</v>
      </c>
      <c r="F326" s="148">
        <v>0</v>
      </c>
    </row>
    <row r="327" spans="1:6" ht="15.75" x14ac:dyDescent="0.25">
      <c r="A327" s="149"/>
      <c r="B327" s="150"/>
      <c r="C327" s="151"/>
      <c r="D327" s="152"/>
      <c r="E327" s="153"/>
      <c r="F327" s="154"/>
    </row>
    <row r="328" spans="1:6" ht="31.5" x14ac:dyDescent="0.25">
      <c r="A328" s="133" t="s">
        <v>453</v>
      </c>
      <c r="B328" s="134" t="s">
        <v>295</v>
      </c>
      <c r="C328" s="135"/>
      <c r="D328" s="136"/>
      <c r="E328" s="136"/>
      <c r="F328" s="137"/>
    </row>
    <row r="329" spans="1:6" ht="15.75" thickBot="1" x14ac:dyDescent="0.25">
      <c r="A329" s="138"/>
      <c r="B329" s="139"/>
      <c r="C329" s="140" t="s">
        <v>122</v>
      </c>
      <c r="D329" s="140" t="s">
        <v>384</v>
      </c>
      <c r="E329" s="141" t="s">
        <v>122</v>
      </c>
      <c r="F329" s="142">
        <v>0</v>
      </c>
    </row>
    <row r="330" spans="1:6" ht="16.5" thickBot="1" x14ac:dyDescent="0.3">
      <c r="A330" s="143"/>
      <c r="B330" s="144"/>
      <c r="C330" s="145"/>
      <c r="D330" s="146" t="s">
        <v>469</v>
      </c>
      <c r="E330" s="147" t="s">
        <v>470</v>
      </c>
      <c r="F330" s="148">
        <v>0</v>
      </c>
    </row>
    <row r="331" spans="1:6" ht="15.75" x14ac:dyDescent="0.25">
      <c r="A331" s="149"/>
      <c r="B331" s="150"/>
      <c r="C331" s="151"/>
      <c r="D331" s="152"/>
      <c r="E331" s="153"/>
      <c r="F331" s="154"/>
    </row>
    <row r="332" spans="1:6" ht="15.75" x14ac:dyDescent="0.25">
      <c r="A332" s="133" t="s">
        <v>454</v>
      </c>
      <c r="B332" s="134" t="s">
        <v>299</v>
      </c>
      <c r="C332" s="135"/>
      <c r="D332" s="136"/>
      <c r="E332" s="136"/>
      <c r="F332" s="137"/>
    </row>
    <row r="333" spans="1:6" ht="15.75" thickBot="1" x14ac:dyDescent="0.25">
      <c r="A333" s="138"/>
      <c r="B333" s="139"/>
      <c r="C333" s="140" t="s">
        <v>122</v>
      </c>
      <c r="D333" s="140" t="s">
        <v>384</v>
      </c>
      <c r="E333" s="141" t="s">
        <v>122</v>
      </c>
      <c r="F333" s="142">
        <v>0</v>
      </c>
    </row>
    <row r="334" spans="1:6" ht="16.5" thickBot="1" x14ac:dyDescent="0.3">
      <c r="A334" s="143"/>
      <c r="B334" s="144"/>
      <c r="C334" s="145"/>
      <c r="D334" s="146" t="s">
        <v>469</v>
      </c>
      <c r="E334" s="147" t="s">
        <v>470</v>
      </c>
      <c r="F334" s="148">
        <v>0</v>
      </c>
    </row>
    <row r="335" spans="1:6" ht="15.75" x14ac:dyDescent="0.25">
      <c r="A335" s="149"/>
      <c r="B335" s="150"/>
      <c r="C335" s="151"/>
      <c r="D335" s="152"/>
      <c r="E335" s="153"/>
      <c r="F335" s="154"/>
    </row>
    <row r="336" spans="1:6" ht="32.25" thickBot="1" x14ac:dyDescent="0.3">
      <c r="A336" s="155"/>
      <c r="B336" s="156"/>
      <c r="C336" s="156"/>
      <c r="D336" s="157" t="s">
        <v>483</v>
      </c>
      <c r="E336" s="158" t="s">
        <v>470</v>
      </c>
      <c r="F336" s="159">
        <f>+F334+F330+F326+F322+F318+F314+F297+F293+F280+F275+F259+F255+F242+F235+F231+F221+F216+F198+F194+F190+F186+F174+F165+F161+F139+F135+F131+F119+F110+F106+F90+F86+F82+F69+F65+F61+F39+F35+F31+F27+F23+F10</f>
        <v>1212016012</v>
      </c>
    </row>
  </sheetData>
  <mergeCells count="6">
    <mergeCell ref="B6:D6"/>
    <mergeCell ref="B1:D1"/>
    <mergeCell ref="A2:F2"/>
    <mergeCell ref="A3:F3"/>
    <mergeCell ref="A4:F4"/>
    <mergeCell ref="A5:F5"/>
  </mergeCells>
  <pageMargins left="0.25" right="0.25" top="0.5" bottom="0.5" header="0.25" footer="0.25"/>
  <pageSetup paperSize="9" scale="74" orientation="landscape" horizontalDpi="1200" verticalDpi="1200"/>
  <headerFooter>
    <oddHeader>&amp;LOFFICE OF HEALTH CARE ACCESS&amp;CANNUAL REPORTING&amp;RHARTFORD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303</v>
      </c>
      <c r="B4" s="479"/>
      <c r="C4" s="479"/>
      <c r="D4" s="479"/>
    </row>
    <row r="5" spans="1:5" x14ac:dyDescent="0.2">
      <c r="A5" s="479" t="s">
        <v>484</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485</v>
      </c>
      <c r="C8" s="169"/>
      <c r="D8" s="170"/>
    </row>
    <row r="9" spans="1:5" ht="14.25" customHeight="1" thickBot="1" x14ac:dyDescent="0.25">
      <c r="A9" s="172" t="s">
        <v>5</v>
      </c>
      <c r="B9" s="173" t="s">
        <v>486</v>
      </c>
      <c r="C9" s="174" t="s">
        <v>461</v>
      </c>
      <c r="D9" s="175" t="s">
        <v>369</v>
      </c>
    </row>
    <row r="10" spans="1:5" x14ac:dyDescent="0.2">
      <c r="A10" s="176"/>
      <c r="B10" s="177"/>
      <c r="C10" s="178"/>
      <c r="D10" s="179"/>
    </row>
    <row r="11" spans="1:5" x14ac:dyDescent="0.2">
      <c r="A11" s="180" t="s">
        <v>370</v>
      </c>
      <c r="B11" s="181" t="s">
        <v>10</v>
      </c>
      <c r="C11" s="182"/>
      <c r="D11" s="183"/>
    </row>
    <row r="12" spans="1:5" ht="15.75" thickBot="1" x14ac:dyDescent="0.25">
      <c r="A12" s="184">
        <v>0</v>
      </c>
      <c r="B12" s="185" t="s">
        <v>384</v>
      </c>
      <c r="C12" s="186">
        <v>0</v>
      </c>
      <c r="D12" s="187" t="s">
        <v>122</v>
      </c>
    </row>
    <row r="13" spans="1:5" ht="13.5" customHeight="1" thickBot="1" x14ac:dyDescent="0.25">
      <c r="A13" s="188"/>
      <c r="B13" s="189" t="s">
        <v>487</v>
      </c>
      <c r="C13" s="190">
        <v>0</v>
      </c>
      <c r="D13" s="191" t="s">
        <v>470</v>
      </c>
    </row>
    <row r="14" spans="1:5" ht="14.25" customHeight="1" x14ac:dyDescent="0.2">
      <c r="A14" s="192"/>
      <c r="B14" s="193"/>
      <c r="C14" s="194"/>
      <c r="D14" s="195"/>
    </row>
    <row r="15" spans="1:5" x14ac:dyDescent="0.2">
      <c r="A15" s="180" t="s">
        <v>383</v>
      </c>
      <c r="B15" s="181" t="s">
        <v>39</v>
      </c>
      <c r="C15" s="182"/>
      <c r="D15" s="183"/>
    </row>
    <row r="16" spans="1:5" ht="15.75" thickBot="1" x14ac:dyDescent="0.25">
      <c r="A16" s="184">
        <v>0</v>
      </c>
      <c r="B16" s="185" t="s">
        <v>384</v>
      </c>
      <c r="C16" s="186">
        <v>0</v>
      </c>
      <c r="D16" s="187" t="s">
        <v>122</v>
      </c>
    </row>
    <row r="17" spans="1:4" ht="13.5" customHeight="1" thickBot="1" x14ac:dyDescent="0.25">
      <c r="A17" s="188"/>
      <c r="B17" s="189" t="s">
        <v>487</v>
      </c>
      <c r="C17" s="190">
        <v>0</v>
      </c>
      <c r="D17" s="191" t="s">
        <v>470</v>
      </c>
    </row>
    <row r="18" spans="1:4" ht="14.25" customHeight="1" x14ac:dyDescent="0.2">
      <c r="A18" s="192"/>
      <c r="B18" s="193"/>
      <c r="C18" s="194"/>
      <c r="D18" s="195"/>
    </row>
    <row r="19" spans="1:4" x14ac:dyDescent="0.2">
      <c r="A19" s="180" t="s">
        <v>385</v>
      </c>
      <c r="B19" s="181" t="s">
        <v>47</v>
      </c>
      <c r="C19" s="182"/>
      <c r="D19" s="183"/>
    </row>
    <row r="20" spans="1:4" ht="15.75" thickBot="1" x14ac:dyDescent="0.25">
      <c r="A20" s="184">
        <v>0</v>
      </c>
      <c r="B20" s="185" t="s">
        <v>384</v>
      </c>
      <c r="C20" s="186">
        <v>0</v>
      </c>
      <c r="D20" s="187" t="s">
        <v>122</v>
      </c>
    </row>
    <row r="21" spans="1:4" ht="13.5" customHeight="1" thickBot="1" x14ac:dyDescent="0.25">
      <c r="A21" s="188"/>
      <c r="B21" s="189" t="s">
        <v>487</v>
      </c>
      <c r="C21" s="190">
        <v>0</v>
      </c>
      <c r="D21" s="191" t="s">
        <v>470</v>
      </c>
    </row>
    <row r="22" spans="1:4" ht="14.25" customHeight="1" x14ac:dyDescent="0.2">
      <c r="A22" s="192"/>
      <c r="B22" s="193"/>
      <c r="C22" s="194"/>
      <c r="D22" s="195"/>
    </row>
    <row r="23" spans="1:4" x14ac:dyDescent="0.2">
      <c r="A23" s="180" t="s">
        <v>386</v>
      </c>
      <c r="B23" s="181" t="s">
        <v>56</v>
      </c>
      <c r="C23" s="182"/>
      <c r="D23" s="183"/>
    </row>
    <row r="24" spans="1:4" ht="15.75" thickBot="1" x14ac:dyDescent="0.25">
      <c r="A24" s="184">
        <v>0</v>
      </c>
      <c r="B24" s="185" t="s">
        <v>384</v>
      </c>
      <c r="C24" s="186">
        <v>0</v>
      </c>
      <c r="D24" s="187" t="s">
        <v>122</v>
      </c>
    </row>
    <row r="25" spans="1:4" ht="13.5" customHeight="1" thickBot="1" x14ac:dyDescent="0.25">
      <c r="A25" s="188"/>
      <c r="B25" s="189" t="s">
        <v>487</v>
      </c>
      <c r="C25" s="190">
        <v>0</v>
      </c>
      <c r="D25" s="191" t="s">
        <v>470</v>
      </c>
    </row>
    <row r="26" spans="1:4" ht="14.25" customHeight="1" x14ac:dyDescent="0.2">
      <c r="A26" s="192"/>
      <c r="B26" s="193"/>
      <c r="C26" s="194"/>
      <c r="D26" s="195"/>
    </row>
    <row r="27" spans="1:4" x14ac:dyDescent="0.2">
      <c r="A27" s="180" t="s">
        <v>387</v>
      </c>
      <c r="B27" s="181" t="s">
        <v>64</v>
      </c>
      <c r="C27" s="182"/>
      <c r="D27" s="183"/>
    </row>
    <row r="28" spans="1:4" ht="15.75" thickBot="1" x14ac:dyDescent="0.25">
      <c r="A28" s="184">
        <v>0</v>
      </c>
      <c r="B28" s="185" t="s">
        <v>384</v>
      </c>
      <c r="C28" s="186">
        <v>0</v>
      </c>
      <c r="D28" s="187" t="s">
        <v>122</v>
      </c>
    </row>
    <row r="29" spans="1:4" ht="13.5" customHeight="1" thickBot="1" x14ac:dyDescent="0.25">
      <c r="A29" s="188"/>
      <c r="B29" s="189" t="s">
        <v>487</v>
      </c>
      <c r="C29" s="190">
        <v>0</v>
      </c>
      <c r="D29" s="191" t="s">
        <v>470</v>
      </c>
    </row>
    <row r="30" spans="1:4" ht="14.25" customHeight="1" x14ac:dyDescent="0.2">
      <c r="A30" s="192"/>
      <c r="B30" s="193"/>
      <c r="C30" s="194"/>
      <c r="D30" s="195"/>
    </row>
    <row r="31" spans="1:4" x14ac:dyDescent="0.2">
      <c r="A31" s="180" t="s">
        <v>388</v>
      </c>
      <c r="B31" s="181" t="s">
        <v>74</v>
      </c>
      <c r="C31" s="182"/>
      <c r="D31" s="183"/>
    </row>
    <row r="32" spans="1:4" ht="15.75" thickBot="1" x14ac:dyDescent="0.25">
      <c r="A32" s="184">
        <v>0</v>
      </c>
      <c r="B32" s="185" t="s">
        <v>384</v>
      </c>
      <c r="C32" s="186">
        <v>0</v>
      </c>
      <c r="D32" s="187" t="s">
        <v>122</v>
      </c>
    </row>
    <row r="33" spans="1:4" ht="13.5" customHeight="1" thickBot="1" x14ac:dyDescent="0.25">
      <c r="A33" s="188"/>
      <c r="B33" s="189" t="s">
        <v>487</v>
      </c>
      <c r="C33" s="190">
        <v>0</v>
      </c>
      <c r="D33" s="191" t="s">
        <v>470</v>
      </c>
    </row>
    <row r="34" spans="1:4" ht="14.25" customHeight="1" x14ac:dyDescent="0.2">
      <c r="A34" s="192"/>
      <c r="B34" s="193"/>
      <c r="C34" s="194"/>
      <c r="D34" s="195"/>
    </row>
    <row r="35" spans="1:4" x14ac:dyDescent="0.2">
      <c r="A35" s="180" t="s">
        <v>399</v>
      </c>
      <c r="B35" s="181" t="s">
        <v>82</v>
      </c>
      <c r="C35" s="182"/>
      <c r="D35" s="183"/>
    </row>
    <row r="36" spans="1:4" ht="15.75" thickBot="1" x14ac:dyDescent="0.25">
      <c r="A36" s="184">
        <v>0</v>
      </c>
      <c r="B36" s="185" t="s">
        <v>384</v>
      </c>
      <c r="C36" s="186">
        <v>0</v>
      </c>
      <c r="D36" s="187" t="s">
        <v>122</v>
      </c>
    </row>
    <row r="37" spans="1:4" ht="13.5" customHeight="1" thickBot="1" x14ac:dyDescent="0.25">
      <c r="A37" s="188"/>
      <c r="B37" s="189" t="s">
        <v>487</v>
      </c>
      <c r="C37" s="190">
        <v>0</v>
      </c>
      <c r="D37" s="191" t="s">
        <v>470</v>
      </c>
    </row>
    <row r="38" spans="1:4" ht="14.25" customHeight="1" x14ac:dyDescent="0.2">
      <c r="A38" s="192"/>
      <c r="B38" s="193"/>
      <c r="C38" s="194"/>
      <c r="D38" s="195"/>
    </row>
    <row r="39" spans="1:4" x14ac:dyDescent="0.2">
      <c r="A39" s="180" t="s">
        <v>400</v>
      </c>
      <c r="B39" s="181" t="s">
        <v>88</v>
      </c>
      <c r="C39" s="182"/>
      <c r="D39" s="183"/>
    </row>
    <row r="40" spans="1:4" ht="15.75" thickBot="1" x14ac:dyDescent="0.25">
      <c r="A40" s="184">
        <v>0</v>
      </c>
      <c r="B40" s="185" t="s">
        <v>384</v>
      </c>
      <c r="C40" s="186">
        <v>0</v>
      </c>
      <c r="D40" s="187" t="s">
        <v>122</v>
      </c>
    </row>
    <row r="41" spans="1:4" ht="13.5" customHeight="1" thickBot="1" x14ac:dyDescent="0.25">
      <c r="A41" s="188"/>
      <c r="B41" s="189" t="s">
        <v>487</v>
      </c>
      <c r="C41" s="190">
        <v>0</v>
      </c>
      <c r="D41" s="191" t="s">
        <v>470</v>
      </c>
    </row>
    <row r="42" spans="1:4" ht="14.25" customHeight="1" x14ac:dyDescent="0.2">
      <c r="A42" s="192"/>
      <c r="B42" s="193"/>
      <c r="C42" s="194"/>
      <c r="D42" s="195"/>
    </row>
    <row r="43" spans="1:4" x14ac:dyDescent="0.2">
      <c r="A43" s="180" t="s">
        <v>401</v>
      </c>
      <c r="B43" s="181" t="s">
        <v>98</v>
      </c>
      <c r="C43" s="182"/>
      <c r="D43" s="183"/>
    </row>
    <row r="44" spans="1:4" ht="15.75" thickBot="1" x14ac:dyDescent="0.25">
      <c r="A44" s="184">
        <v>0</v>
      </c>
      <c r="B44" s="185" t="s">
        <v>384</v>
      </c>
      <c r="C44" s="186">
        <v>0</v>
      </c>
      <c r="D44" s="187" t="s">
        <v>122</v>
      </c>
    </row>
    <row r="45" spans="1:4" ht="13.5" customHeight="1" thickBot="1" x14ac:dyDescent="0.25">
      <c r="A45" s="188"/>
      <c r="B45" s="189" t="s">
        <v>487</v>
      </c>
      <c r="C45" s="190">
        <v>0</v>
      </c>
      <c r="D45" s="191" t="s">
        <v>470</v>
      </c>
    </row>
    <row r="46" spans="1:4" ht="14.25" customHeight="1" x14ac:dyDescent="0.2">
      <c r="A46" s="192"/>
      <c r="B46" s="193"/>
      <c r="C46" s="194"/>
      <c r="D46" s="195"/>
    </row>
    <row r="47" spans="1:4" x14ac:dyDescent="0.2">
      <c r="A47" s="180" t="s">
        <v>406</v>
      </c>
      <c r="B47" s="181" t="s">
        <v>103</v>
      </c>
      <c r="C47" s="182"/>
      <c r="D47" s="183"/>
    </row>
    <row r="48" spans="1:4" ht="15.75" thickBot="1" x14ac:dyDescent="0.25">
      <c r="A48" s="184">
        <v>0</v>
      </c>
      <c r="B48" s="185" t="s">
        <v>384</v>
      </c>
      <c r="C48" s="186">
        <v>0</v>
      </c>
      <c r="D48" s="187" t="s">
        <v>122</v>
      </c>
    </row>
    <row r="49" spans="1:4" ht="13.5" customHeight="1" thickBot="1" x14ac:dyDescent="0.25">
      <c r="A49" s="188"/>
      <c r="B49" s="189" t="s">
        <v>487</v>
      </c>
      <c r="C49" s="190">
        <v>0</v>
      </c>
      <c r="D49" s="191" t="s">
        <v>470</v>
      </c>
    </row>
    <row r="50" spans="1:4" ht="14.25" customHeight="1" x14ac:dyDescent="0.2">
      <c r="A50" s="192"/>
      <c r="B50" s="193"/>
      <c r="C50" s="194"/>
      <c r="D50" s="195"/>
    </row>
    <row r="51" spans="1:4" x14ac:dyDescent="0.2">
      <c r="A51" s="180" t="s">
        <v>407</v>
      </c>
      <c r="B51" s="181" t="s">
        <v>108</v>
      </c>
      <c r="C51" s="182"/>
      <c r="D51" s="183"/>
    </row>
    <row r="52" spans="1:4" ht="15.75" thickBot="1" x14ac:dyDescent="0.25">
      <c r="A52" s="184">
        <v>0</v>
      </c>
      <c r="B52" s="185" t="s">
        <v>384</v>
      </c>
      <c r="C52" s="186">
        <v>0</v>
      </c>
      <c r="D52" s="187" t="s">
        <v>122</v>
      </c>
    </row>
    <row r="53" spans="1:4" ht="13.5" customHeight="1" thickBot="1" x14ac:dyDescent="0.25">
      <c r="A53" s="188"/>
      <c r="B53" s="189" t="s">
        <v>487</v>
      </c>
      <c r="C53" s="190">
        <v>0</v>
      </c>
      <c r="D53" s="191" t="s">
        <v>470</v>
      </c>
    </row>
    <row r="54" spans="1:4" ht="14.25" customHeight="1" x14ac:dyDescent="0.2">
      <c r="A54" s="192"/>
      <c r="B54" s="193"/>
      <c r="C54" s="194"/>
      <c r="D54" s="195"/>
    </row>
    <row r="55" spans="1:4" x14ac:dyDescent="0.2">
      <c r="A55" s="180" t="s">
        <v>408</v>
      </c>
      <c r="B55" s="181" t="s">
        <v>113</v>
      </c>
      <c r="C55" s="182"/>
      <c r="D55" s="183"/>
    </row>
    <row r="56" spans="1:4" ht="15.75" thickBot="1" x14ac:dyDescent="0.25">
      <c r="A56" s="184">
        <v>0</v>
      </c>
      <c r="B56" s="185" t="s">
        <v>384</v>
      </c>
      <c r="C56" s="186">
        <v>0</v>
      </c>
      <c r="D56" s="187" t="s">
        <v>122</v>
      </c>
    </row>
    <row r="57" spans="1:4" ht="13.5" customHeight="1" thickBot="1" x14ac:dyDescent="0.25">
      <c r="A57" s="188"/>
      <c r="B57" s="189" t="s">
        <v>487</v>
      </c>
      <c r="C57" s="190">
        <v>0</v>
      </c>
      <c r="D57" s="191" t="s">
        <v>470</v>
      </c>
    </row>
    <row r="58" spans="1:4" ht="14.25" customHeight="1" x14ac:dyDescent="0.2">
      <c r="A58" s="192"/>
      <c r="B58" s="193"/>
      <c r="C58" s="194"/>
      <c r="D58" s="195"/>
    </row>
    <row r="59" spans="1:4" x14ac:dyDescent="0.2">
      <c r="A59" s="180" t="s">
        <v>410</v>
      </c>
      <c r="B59" s="181" t="s">
        <v>120</v>
      </c>
      <c r="C59" s="182"/>
      <c r="D59" s="183"/>
    </row>
    <row r="60" spans="1:4" ht="15.75" thickBot="1" x14ac:dyDescent="0.25">
      <c r="A60" s="184">
        <v>0</v>
      </c>
      <c r="B60" s="185" t="s">
        <v>384</v>
      </c>
      <c r="C60" s="186">
        <v>0</v>
      </c>
      <c r="D60" s="187" t="s">
        <v>122</v>
      </c>
    </row>
    <row r="61" spans="1:4" ht="13.5" customHeight="1" thickBot="1" x14ac:dyDescent="0.25">
      <c r="A61" s="188"/>
      <c r="B61" s="189" t="s">
        <v>487</v>
      </c>
      <c r="C61" s="190">
        <v>0</v>
      </c>
      <c r="D61" s="191" t="s">
        <v>470</v>
      </c>
    </row>
    <row r="62" spans="1:4" ht="14.25" customHeight="1" x14ac:dyDescent="0.2">
      <c r="A62" s="192"/>
      <c r="B62" s="193"/>
      <c r="C62" s="194"/>
      <c r="D62" s="195"/>
    </row>
    <row r="63" spans="1:4" x14ac:dyDescent="0.2">
      <c r="A63" s="180" t="s">
        <v>411</v>
      </c>
      <c r="B63" s="181" t="s">
        <v>125</v>
      </c>
      <c r="C63" s="182"/>
      <c r="D63" s="183"/>
    </row>
    <row r="64" spans="1:4" ht="15.75" thickBot="1" x14ac:dyDescent="0.25">
      <c r="A64" s="184">
        <v>0</v>
      </c>
      <c r="B64" s="185" t="s">
        <v>384</v>
      </c>
      <c r="C64" s="186">
        <v>0</v>
      </c>
      <c r="D64" s="187" t="s">
        <v>122</v>
      </c>
    </row>
    <row r="65" spans="1:4" ht="13.5" customHeight="1" thickBot="1" x14ac:dyDescent="0.25">
      <c r="A65" s="188"/>
      <c r="B65" s="189" t="s">
        <v>487</v>
      </c>
      <c r="C65" s="190">
        <v>0</v>
      </c>
      <c r="D65" s="191" t="s">
        <v>470</v>
      </c>
    </row>
    <row r="66" spans="1:4" ht="14.25" customHeight="1" x14ac:dyDescent="0.2">
      <c r="A66" s="192"/>
      <c r="B66" s="193"/>
      <c r="C66" s="194"/>
      <c r="D66" s="195"/>
    </row>
    <row r="67" spans="1:4" ht="25.5" x14ac:dyDescent="0.2">
      <c r="A67" s="180" t="s">
        <v>414</v>
      </c>
      <c r="B67" s="181" t="s">
        <v>131</v>
      </c>
      <c r="C67" s="182"/>
      <c r="D67" s="183"/>
    </row>
    <row r="68" spans="1:4" ht="15.75" thickBot="1" x14ac:dyDescent="0.25">
      <c r="A68" s="184">
        <v>0</v>
      </c>
      <c r="B68" s="185" t="s">
        <v>384</v>
      </c>
      <c r="C68" s="186">
        <v>0</v>
      </c>
      <c r="D68" s="187" t="s">
        <v>122</v>
      </c>
    </row>
    <row r="69" spans="1:4" ht="13.5" customHeight="1" thickBot="1" x14ac:dyDescent="0.25">
      <c r="A69" s="188"/>
      <c r="B69" s="189" t="s">
        <v>487</v>
      </c>
      <c r="C69" s="190">
        <v>0</v>
      </c>
      <c r="D69" s="191" t="s">
        <v>470</v>
      </c>
    </row>
    <row r="70" spans="1:4" ht="14.25" customHeight="1" x14ac:dyDescent="0.2">
      <c r="A70" s="192"/>
      <c r="B70" s="193"/>
      <c r="C70" s="194"/>
      <c r="D70" s="195"/>
    </row>
    <row r="71" spans="1:4" x14ac:dyDescent="0.2">
      <c r="A71" s="180" t="s">
        <v>415</v>
      </c>
      <c r="B71" s="181" t="s">
        <v>139</v>
      </c>
      <c r="C71" s="182"/>
      <c r="D71" s="183"/>
    </row>
    <row r="72" spans="1:4" ht="15.75" thickBot="1" x14ac:dyDescent="0.25">
      <c r="A72" s="184">
        <v>0</v>
      </c>
      <c r="B72" s="185" t="s">
        <v>384</v>
      </c>
      <c r="C72" s="186">
        <v>0</v>
      </c>
      <c r="D72" s="187" t="s">
        <v>122</v>
      </c>
    </row>
    <row r="73" spans="1:4" ht="13.5" customHeight="1" thickBot="1" x14ac:dyDescent="0.25">
      <c r="A73" s="188"/>
      <c r="B73" s="189" t="s">
        <v>487</v>
      </c>
      <c r="C73" s="190">
        <v>0</v>
      </c>
      <c r="D73" s="191" t="s">
        <v>470</v>
      </c>
    </row>
    <row r="74" spans="1:4" ht="14.25" customHeight="1" x14ac:dyDescent="0.2">
      <c r="A74" s="192"/>
      <c r="B74" s="193"/>
      <c r="C74" s="194"/>
      <c r="D74" s="195"/>
    </row>
    <row r="75" spans="1:4" x14ac:dyDescent="0.2">
      <c r="A75" s="180" t="s">
        <v>416</v>
      </c>
      <c r="B75" s="181" t="s">
        <v>148</v>
      </c>
      <c r="C75" s="182"/>
      <c r="D75" s="183"/>
    </row>
    <row r="76" spans="1:4" ht="15.75" thickBot="1" x14ac:dyDescent="0.25">
      <c r="A76" s="184">
        <v>0</v>
      </c>
      <c r="B76" s="185" t="s">
        <v>384</v>
      </c>
      <c r="C76" s="186">
        <v>0</v>
      </c>
      <c r="D76" s="187" t="s">
        <v>122</v>
      </c>
    </row>
    <row r="77" spans="1:4" ht="13.5" customHeight="1" thickBot="1" x14ac:dyDescent="0.25">
      <c r="A77" s="188"/>
      <c r="B77" s="189" t="s">
        <v>487</v>
      </c>
      <c r="C77" s="190">
        <v>0</v>
      </c>
      <c r="D77" s="191" t="s">
        <v>470</v>
      </c>
    </row>
    <row r="78" spans="1:4" ht="14.25" customHeight="1" x14ac:dyDescent="0.2">
      <c r="A78" s="192"/>
      <c r="B78" s="193"/>
      <c r="C78" s="194"/>
      <c r="D78" s="195"/>
    </row>
    <row r="79" spans="1:4" ht="25.5" x14ac:dyDescent="0.2">
      <c r="A79" s="180" t="s">
        <v>417</v>
      </c>
      <c r="B79" s="181" t="s">
        <v>156</v>
      </c>
      <c r="C79" s="182"/>
      <c r="D79" s="183"/>
    </row>
    <row r="80" spans="1:4" ht="15.75" thickBot="1" x14ac:dyDescent="0.25">
      <c r="A80" s="184">
        <v>0</v>
      </c>
      <c r="B80" s="185" t="s">
        <v>384</v>
      </c>
      <c r="C80" s="186">
        <v>0</v>
      </c>
      <c r="D80" s="187" t="s">
        <v>122</v>
      </c>
    </row>
    <row r="81" spans="1:4" ht="13.5" customHeight="1" thickBot="1" x14ac:dyDescent="0.25">
      <c r="A81" s="188"/>
      <c r="B81" s="189" t="s">
        <v>487</v>
      </c>
      <c r="C81" s="190">
        <v>0</v>
      </c>
      <c r="D81" s="191" t="s">
        <v>470</v>
      </c>
    </row>
    <row r="82" spans="1:4" ht="14.25" customHeight="1" x14ac:dyDescent="0.2">
      <c r="A82" s="192"/>
      <c r="B82" s="193"/>
      <c r="C82" s="194"/>
      <c r="D82" s="195"/>
    </row>
    <row r="83" spans="1:4" x14ac:dyDescent="0.2">
      <c r="A83" s="180" t="s">
        <v>422</v>
      </c>
      <c r="B83" s="181" t="s">
        <v>164</v>
      </c>
      <c r="C83" s="182"/>
      <c r="D83" s="183"/>
    </row>
    <row r="84" spans="1:4" ht="15.75" thickBot="1" x14ac:dyDescent="0.25">
      <c r="A84" s="184">
        <v>0</v>
      </c>
      <c r="B84" s="185" t="s">
        <v>384</v>
      </c>
      <c r="C84" s="186">
        <v>0</v>
      </c>
      <c r="D84" s="187" t="s">
        <v>122</v>
      </c>
    </row>
    <row r="85" spans="1:4" ht="13.5" customHeight="1" thickBot="1" x14ac:dyDescent="0.25">
      <c r="A85" s="188"/>
      <c r="B85" s="189" t="s">
        <v>487</v>
      </c>
      <c r="C85" s="190">
        <v>0</v>
      </c>
      <c r="D85" s="191" t="s">
        <v>470</v>
      </c>
    </row>
    <row r="86" spans="1:4" ht="14.25" customHeight="1" x14ac:dyDescent="0.2">
      <c r="A86" s="192"/>
      <c r="B86" s="193"/>
      <c r="C86" s="194"/>
      <c r="D86" s="195"/>
    </row>
    <row r="87" spans="1:4" x14ac:dyDescent="0.2">
      <c r="A87" s="180" t="s">
        <v>423</v>
      </c>
      <c r="B87" s="181" t="s">
        <v>170</v>
      </c>
      <c r="C87" s="182"/>
      <c r="D87" s="183"/>
    </row>
    <row r="88" spans="1:4" ht="15.75" thickBot="1" x14ac:dyDescent="0.25">
      <c r="A88" s="184">
        <v>0</v>
      </c>
      <c r="B88" s="185" t="s">
        <v>384</v>
      </c>
      <c r="C88" s="186">
        <v>0</v>
      </c>
      <c r="D88" s="187" t="s">
        <v>122</v>
      </c>
    </row>
    <row r="89" spans="1:4" ht="13.5" customHeight="1" thickBot="1" x14ac:dyDescent="0.25">
      <c r="A89" s="188"/>
      <c r="B89" s="189" t="s">
        <v>487</v>
      </c>
      <c r="C89" s="190">
        <v>0</v>
      </c>
      <c r="D89" s="191" t="s">
        <v>470</v>
      </c>
    </row>
    <row r="90" spans="1:4" ht="14.25" customHeight="1" x14ac:dyDescent="0.2">
      <c r="A90" s="192"/>
      <c r="B90" s="193"/>
      <c r="C90" s="194"/>
      <c r="D90" s="195"/>
    </row>
    <row r="91" spans="1:4" x14ac:dyDescent="0.2">
      <c r="A91" s="180" t="s">
        <v>425</v>
      </c>
      <c r="B91" s="181" t="s">
        <v>174</v>
      </c>
      <c r="C91" s="182"/>
      <c r="D91" s="183"/>
    </row>
    <row r="92" spans="1:4" ht="15.75" thickBot="1" x14ac:dyDescent="0.25">
      <c r="A92" s="184">
        <v>0</v>
      </c>
      <c r="B92" s="185" t="s">
        <v>384</v>
      </c>
      <c r="C92" s="186">
        <v>0</v>
      </c>
      <c r="D92" s="187" t="s">
        <v>122</v>
      </c>
    </row>
    <row r="93" spans="1:4" ht="13.5" customHeight="1" thickBot="1" x14ac:dyDescent="0.25">
      <c r="A93" s="188"/>
      <c r="B93" s="189" t="s">
        <v>487</v>
      </c>
      <c r="C93" s="190">
        <v>0</v>
      </c>
      <c r="D93" s="191" t="s">
        <v>470</v>
      </c>
    </row>
    <row r="94" spans="1:4" ht="14.25" customHeight="1" x14ac:dyDescent="0.2">
      <c r="A94" s="192"/>
      <c r="B94" s="193"/>
      <c r="C94" s="194"/>
      <c r="D94" s="195"/>
    </row>
    <row r="95" spans="1:4" x14ac:dyDescent="0.2">
      <c r="A95" s="180" t="s">
        <v>430</v>
      </c>
      <c r="B95" s="181" t="s">
        <v>179</v>
      </c>
      <c r="C95" s="182"/>
      <c r="D95" s="183"/>
    </row>
    <row r="96" spans="1:4" ht="15.75" thickBot="1" x14ac:dyDescent="0.25">
      <c r="A96" s="184">
        <v>0</v>
      </c>
      <c r="B96" s="185" t="s">
        <v>384</v>
      </c>
      <c r="C96" s="186">
        <v>0</v>
      </c>
      <c r="D96" s="187" t="s">
        <v>122</v>
      </c>
    </row>
    <row r="97" spans="1:4" ht="13.5" customHeight="1" thickBot="1" x14ac:dyDescent="0.25">
      <c r="A97" s="188"/>
      <c r="B97" s="189" t="s">
        <v>487</v>
      </c>
      <c r="C97" s="190">
        <v>0</v>
      </c>
      <c r="D97" s="191" t="s">
        <v>470</v>
      </c>
    </row>
    <row r="98" spans="1:4" ht="14.25" customHeight="1" x14ac:dyDescent="0.2">
      <c r="A98" s="192"/>
      <c r="B98" s="193"/>
      <c r="C98" s="194"/>
      <c r="D98" s="195"/>
    </row>
    <row r="99" spans="1:4" x14ac:dyDescent="0.2">
      <c r="A99" s="180" t="s">
        <v>431</v>
      </c>
      <c r="B99" s="181" t="s">
        <v>185</v>
      </c>
      <c r="C99" s="182"/>
      <c r="D99" s="183"/>
    </row>
    <row r="100" spans="1:4" ht="15.75" thickBot="1" x14ac:dyDescent="0.25">
      <c r="A100" s="184">
        <v>0</v>
      </c>
      <c r="B100" s="185" t="s">
        <v>384</v>
      </c>
      <c r="C100" s="186">
        <v>0</v>
      </c>
      <c r="D100" s="187" t="s">
        <v>122</v>
      </c>
    </row>
    <row r="101" spans="1:4" ht="13.5" customHeight="1" thickBot="1" x14ac:dyDescent="0.25">
      <c r="A101" s="188"/>
      <c r="B101" s="189" t="s">
        <v>487</v>
      </c>
      <c r="C101" s="190">
        <v>0</v>
      </c>
      <c r="D101" s="191" t="s">
        <v>470</v>
      </c>
    </row>
    <row r="102" spans="1:4" ht="14.25" customHeight="1" x14ac:dyDescent="0.2">
      <c r="A102" s="192"/>
      <c r="B102" s="193"/>
      <c r="C102" s="194"/>
      <c r="D102" s="195"/>
    </row>
    <row r="103" spans="1:4" x14ac:dyDescent="0.2">
      <c r="A103" s="180" t="s">
        <v>432</v>
      </c>
      <c r="B103" s="181" t="s">
        <v>196</v>
      </c>
      <c r="C103" s="182"/>
      <c r="D103" s="183"/>
    </row>
    <row r="104" spans="1:4" ht="15.75" thickBot="1" x14ac:dyDescent="0.25">
      <c r="A104" s="184">
        <v>0</v>
      </c>
      <c r="B104" s="185" t="s">
        <v>384</v>
      </c>
      <c r="C104" s="186">
        <v>0</v>
      </c>
      <c r="D104" s="187" t="s">
        <v>122</v>
      </c>
    </row>
    <row r="105" spans="1:4" ht="13.5" customHeight="1" thickBot="1" x14ac:dyDescent="0.25">
      <c r="A105" s="188"/>
      <c r="B105" s="189" t="s">
        <v>487</v>
      </c>
      <c r="C105" s="190">
        <v>0</v>
      </c>
      <c r="D105" s="191" t="s">
        <v>470</v>
      </c>
    </row>
    <row r="106" spans="1:4" ht="14.25" customHeight="1" x14ac:dyDescent="0.2">
      <c r="A106" s="192"/>
      <c r="B106" s="193"/>
      <c r="C106" s="194"/>
      <c r="D106" s="195"/>
    </row>
    <row r="107" spans="1:4" x14ac:dyDescent="0.2">
      <c r="A107" s="180" t="s">
        <v>433</v>
      </c>
      <c r="B107" s="181" t="s">
        <v>207</v>
      </c>
      <c r="C107" s="182"/>
      <c r="D107" s="183"/>
    </row>
    <row r="108" spans="1:4" ht="15.75" thickBot="1" x14ac:dyDescent="0.25">
      <c r="A108" s="184">
        <v>0</v>
      </c>
      <c r="B108" s="185" t="s">
        <v>384</v>
      </c>
      <c r="C108" s="186">
        <v>0</v>
      </c>
      <c r="D108" s="187" t="s">
        <v>122</v>
      </c>
    </row>
    <row r="109" spans="1:4" ht="13.5" customHeight="1" thickBot="1" x14ac:dyDescent="0.25">
      <c r="A109" s="188"/>
      <c r="B109" s="189" t="s">
        <v>487</v>
      </c>
      <c r="C109" s="190">
        <v>0</v>
      </c>
      <c r="D109" s="191" t="s">
        <v>470</v>
      </c>
    </row>
    <row r="110" spans="1:4" ht="14.25" customHeight="1" x14ac:dyDescent="0.2">
      <c r="A110" s="192"/>
      <c r="B110" s="193"/>
      <c r="C110" s="194"/>
      <c r="D110" s="195"/>
    </row>
    <row r="111" spans="1:4" x14ac:dyDescent="0.2">
      <c r="A111" s="180" t="s">
        <v>435</v>
      </c>
      <c r="B111" s="181" t="s">
        <v>212</v>
      </c>
      <c r="C111" s="182"/>
      <c r="D111" s="183"/>
    </row>
    <row r="112" spans="1:4" ht="15.75" thickBot="1" x14ac:dyDescent="0.25">
      <c r="A112" s="184">
        <v>0</v>
      </c>
      <c r="B112" s="185" t="s">
        <v>384</v>
      </c>
      <c r="C112" s="186">
        <v>0</v>
      </c>
      <c r="D112" s="187" t="s">
        <v>122</v>
      </c>
    </row>
    <row r="113" spans="1:4" ht="13.5" customHeight="1" thickBot="1" x14ac:dyDescent="0.25">
      <c r="A113" s="188"/>
      <c r="B113" s="189" t="s">
        <v>487</v>
      </c>
      <c r="C113" s="190">
        <v>0</v>
      </c>
      <c r="D113" s="191" t="s">
        <v>470</v>
      </c>
    </row>
    <row r="114" spans="1:4" ht="14.25" customHeight="1" x14ac:dyDescent="0.2">
      <c r="A114" s="192"/>
      <c r="B114" s="193"/>
      <c r="C114" s="194"/>
      <c r="D114" s="195"/>
    </row>
    <row r="115" spans="1:4" x14ac:dyDescent="0.2">
      <c r="A115" s="180" t="s">
        <v>436</v>
      </c>
      <c r="B115" s="181" t="s">
        <v>217</v>
      </c>
      <c r="C115" s="182"/>
      <c r="D115" s="183"/>
    </row>
    <row r="116" spans="1:4" ht="15.75" thickBot="1" x14ac:dyDescent="0.25">
      <c r="A116" s="184">
        <v>0</v>
      </c>
      <c r="B116" s="185" t="s">
        <v>384</v>
      </c>
      <c r="C116" s="186">
        <v>0</v>
      </c>
      <c r="D116" s="187" t="s">
        <v>122</v>
      </c>
    </row>
    <row r="117" spans="1:4" ht="13.5" customHeight="1" thickBot="1" x14ac:dyDescent="0.25">
      <c r="A117" s="188"/>
      <c r="B117" s="189" t="s">
        <v>487</v>
      </c>
      <c r="C117" s="190">
        <v>0</v>
      </c>
      <c r="D117" s="191" t="s">
        <v>470</v>
      </c>
    </row>
    <row r="118" spans="1:4" ht="14.25" customHeight="1" x14ac:dyDescent="0.2">
      <c r="A118" s="192"/>
      <c r="B118" s="193"/>
      <c r="C118" s="194"/>
      <c r="D118" s="195"/>
    </row>
    <row r="119" spans="1:4" x14ac:dyDescent="0.2">
      <c r="A119" s="180" t="s">
        <v>437</v>
      </c>
      <c r="B119" s="181" t="s">
        <v>221</v>
      </c>
      <c r="C119" s="182"/>
      <c r="D119" s="183"/>
    </row>
    <row r="120" spans="1:4" ht="15.75" thickBot="1" x14ac:dyDescent="0.25">
      <c r="A120" s="184">
        <v>0</v>
      </c>
      <c r="B120" s="185" t="s">
        <v>384</v>
      </c>
      <c r="C120" s="186">
        <v>0</v>
      </c>
      <c r="D120" s="187" t="s">
        <v>122</v>
      </c>
    </row>
    <row r="121" spans="1:4" ht="13.5" customHeight="1" thickBot="1" x14ac:dyDescent="0.25">
      <c r="A121" s="188"/>
      <c r="B121" s="189" t="s">
        <v>487</v>
      </c>
      <c r="C121" s="190">
        <v>0</v>
      </c>
      <c r="D121" s="191" t="s">
        <v>470</v>
      </c>
    </row>
    <row r="122" spans="1:4" ht="14.25" customHeight="1" x14ac:dyDescent="0.2">
      <c r="A122" s="192"/>
      <c r="B122" s="193"/>
      <c r="C122" s="194"/>
      <c r="D122" s="195"/>
    </row>
    <row r="123" spans="1:4" ht="25.5" x14ac:dyDescent="0.2">
      <c r="A123" s="180" t="s">
        <v>438</v>
      </c>
      <c r="B123" s="181" t="s">
        <v>230</v>
      </c>
      <c r="C123" s="182"/>
      <c r="D123" s="183"/>
    </row>
    <row r="124" spans="1:4" ht="15.75" thickBot="1" x14ac:dyDescent="0.25">
      <c r="A124" s="184">
        <v>0</v>
      </c>
      <c r="B124" s="185" t="s">
        <v>384</v>
      </c>
      <c r="C124" s="186">
        <v>0</v>
      </c>
      <c r="D124" s="187" t="s">
        <v>122</v>
      </c>
    </row>
    <row r="125" spans="1:4" ht="13.5" customHeight="1" thickBot="1" x14ac:dyDescent="0.25">
      <c r="A125" s="188"/>
      <c r="B125" s="189" t="s">
        <v>487</v>
      </c>
      <c r="C125" s="190">
        <v>0</v>
      </c>
      <c r="D125" s="191" t="s">
        <v>470</v>
      </c>
    </row>
    <row r="126" spans="1:4" ht="14.25" customHeight="1" x14ac:dyDescent="0.2">
      <c r="A126" s="192"/>
      <c r="B126" s="193"/>
      <c r="C126" s="194"/>
      <c r="D126" s="195"/>
    </row>
    <row r="127" spans="1:4" x14ac:dyDescent="0.2">
      <c r="A127" s="180" t="s">
        <v>439</v>
      </c>
      <c r="B127" s="181" t="s">
        <v>235</v>
      </c>
      <c r="C127" s="182"/>
      <c r="D127" s="183"/>
    </row>
    <row r="128" spans="1:4" ht="15.75" thickBot="1" x14ac:dyDescent="0.25">
      <c r="A128" s="184">
        <v>0</v>
      </c>
      <c r="B128" s="185" t="s">
        <v>384</v>
      </c>
      <c r="C128" s="186">
        <v>0</v>
      </c>
      <c r="D128" s="187" t="s">
        <v>122</v>
      </c>
    </row>
    <row r="129" spans="1:4" ht="13.5" customHeight="1" thickBot="1" x14ac:dyDescent="0.25">
      <c r="A129" s="188"/>
      <c r="B129" s="189" t="s">
        <v>487</v>
      </c>
      <c r="C129" s="190">
        <v>0</v>
      </c>
      <c r="D129" s="191" t="s">
        <v>470</v>
      </c>
    </row>
    <row r="130" spans="1:4" ht="14.25" customHeight="1" x14ac:dyDescent="0.2">
      <c r="A130" s="192"/>
      <c r="B130" s="193"/>
      <c r="C130" s="194"/>
      <c r="D130" s="195"/>
    </row>
    <row r="131" spans="1:4" x14ac:dyDescent="0.2">
      <c r="A131" s="180" t="s">
        <v>440</v>
      </c>
      <c r="B131" s="181" t="s">
        <v>242</v>
      </c>
      <c r="C131" s="182"/>
      <c r="D131" s="183"/>
    </row>
    <row r="132" spans="1:4" ht="15.75" thickBot="1" x14ac:dyDescent="0.25">
      <c r="A132" s="184">
        <v>0</v>
      </c>
      <c r="B132" s="185" t="s">
        <v>384</v>
      </c>
      <c r="C132" s="186">
        <v>0</v>
      </c>
      <c r="D132" s="187" t="s">
        <v>122</v>
      </c>
    </row>
    <row r="133" spans="1:4" ht="13.5" customHeight="1" thickBot="1" x14ac:dyDescent="0.25">
      <c r="A133" s="188"/>
      <c r="B133" s="189" t="s">
        <v>487</v>
      </c>
      <c r="C133" s="190">
        <v>0</v>
      </c>
      <c r="D133" s="191" t="s">
        <v>470</v>
      </c>
    </row>
    <row r="134" spans="1:4" ht="14.25" customHeight="1" x14ac:dyDescent="0.2">
      <c r="A134" s="192"/>
      <c r="B134" s="193"/>
      <c r="C134" s="194"/>
      <c r="D134" s="195"/>
    </row>
    <row r="135" spans="1:4" ht="25.5" x14ac:dyDescent="0.2">
      <c r="A135" s="180" t="s">
        <v>442</v>
      </c>
      <c r="B135" s="181" t="s">
        <v>250</v>
      </c>
      <c r="C135" s="182"/>
      <c r="D135" s="183"/>
    </row>
    <row r="136" spans="1:4" ht="15.75" thickBot="1" x14ac:dyDescent="0.25">
      <c r="A136" s="184">
        <v>0</v>
      </c>
      <c r="B136" s="185" t="s">
        <v>384</v>
      </c>
      <c r="C136" s="186">
        <v>0</v>
      </c>
      <c r="D136" s="187" t="s">
        <v>122</v>
      </c>
    </row>
    <row r="137" spans="1:4" ht="13.5" customHeight="1" thickBot="1" x14ac:dyDescent="0.25">
      <c r="A137" s="188"/>
      <c r="B137" s="189" t="s">
        <v>487</v>
      </c>
      <c r="C137" s="190">
        <v>0</v>
      </c>
      <c r="D137" s="191" t="s">
        <v>470</v>
      </c>
    </row>
    <row r="138" spans="1:4" ht="14.25" customHeight="1" x14ac:dyDescent="0.2">
      <c r="A138" s="192"/>
      <c r="B138" s="193"/>
      <c r="C138" s="194"/>
      <c r="D138" s="195"/>
    </row>
    <row r="139" spans="1:4" x14ac:dyDescent="0.2">
      <c r="A139" s="180" t="s">
        <v>443</v>
      </c>
      <c r="B139" s="181" t="s">
        <v>254</v>
      </c>
      <c r="C139" s="182"/>
      <c r="D139" s="183"/>
    </row>
    <row r="140" spans="1:4" ht="15.75" thickBot="1" x14ac:dyDescent="0.25">
      <c r="A140" s="184">
        <v>0</v>
      </c>
      <c r="B140" s="185" t="s">
        <v>384</v>
      </c>
      <c r="C140" s="186">
        <v>0</v>
      </c>
      <c r="D140" s="187" t="s">
        <v>122</v>
      </c>
    </row>
    <row r="141" spans="1:4" ht="13.5" customHeight="1" thickBot="1" x14ac:dyDescent="0.25">
      <c r="A141" s="188"/>
      <c r="B141" s="189" t="s">
        <v>487</v>
      </c>
      <c r="C141" s="190">
        <v>0</v>
      </c>
      <c r="D141" s="191" t="s">
        <v>470</v>
      </c>
    </row>
    <row r="142" spans="1:4" ht="14.25" customHeight="1" x14ac:dyDescent="0.2">
      <c r="A142" s="192"/>
      <c r="B142" s="193"/>
      <c r="C142" s="194"/>
      <c r="D142" s="195"/>
    </row>
    <row r="143" spans="1:4" x14ac:dyDescent="0.2">
      <c r="A143" s="180" t="s">
        <v>445</v>
      </c>
      <c r="B143" s="181" t="s">
        <v>259</v>
      </c>
      <c r="C143" s="182"/>
      <c r="D143" s="183"/>
    </row>
    <row r="144" spans="1:4" ht="15.75" thickBot="1" x14ac:dyDescent="0.25">
      <c r="A144" s="184">
        <v>0</v>
      </c>
      <c r="B144" s="185" t="s">
        <v>384</v>
      </c>
      <c r="C144" s="186">
        <v>0</v>
      </c>
      <c r="D144" s="187" t="s">
        <v>122</v>
      </c>
    </row>
    <row r="145" spans="1:4" ht="13.5" customHeight="1" thickBot="1" x14ac:dyDescent="0.25">
      <c r="A145" s="188"/>
      <c r="B145" s="189" t="s">
        <v>487</v>
      </c>
      <c r="C145" s="190">
        <v>0</v>
      </c>
      <c r="D145" s="191" t="s">
        <v>470</v>
      </c>
    </row>
    <row r="146" spans="1:4" ht="14.25" customHeight="1" x14ac:dyDescent="0.2">
      <c r="A146" s="192"/>
      <c r="B146" s="193"/>
      <c r="C146" s="194"/>
      <c r="D146" s="195"/>
    </row>
    <row r="147" spans="1:4" x14ac:dyDescent="0.2">
      <c r="A147" s="180" t="s">
        <v>447</v>
      </c>
      <c r="B147" s="181" t="s">
        <v>263</v>
      </c>
      <c r="C147" s="182"/>
      <c r="D147" s="183"/>
    </row>
    <row r="148" spans="1:4" ht="15.75" thickBot="1" x14ac:dyDescent="0.25">
      <c r="A148" s="184">
        <v>0</v>
      </c>
      <c r="B148" s="185" t="s">
        <v>384</v>
      </c>
      <c r="C148" s="186">
        <v>0</v>
      </c>
      <c r="D148" s="187" t="s">
        <v>122</v>
      </c>
    </row>
    <row r="149" spans="1:4" ht="13.5" customHeight="1" thickBot="1" x14ac:dyDescent="0.25">
      <c r="A149" s="188"/>
      <c r="B149" s="189" t="s">
        <v>487</v>
      </c>
      <c r="C149" s="190">
        <v>0</v>
      </c>
      <c r="D149" s="191" t="s">
        <v>470</v>
      </c>
    </row>
    <row r="150" spans="1:4" ht="14.25" customHeight="1" x14ac:dyDescent="0.2">
      <c r="A150" s="192"/>
      <c r="B150" s="193"/>
      <c r="C150" s="194"/>
      <c r="D150" s="195"/>
    </row>
    <row r="151" spans="1:4" x14ac:dyDescent="0.2">
      <c r="A151" s="180" t="s">
        <v>448</v>
      </c>
      <c r="B151" s="181" t="s">
        <v>269</v>
      </c>
      <c r="C151" s="182"/>
      <c r="D151" s="183"/>
    </row>
    <row r="152" spans="1:4" ht="15.75" thickBot="1" x14ac:dyDescent="0.25">
      <c r="A152" s="184">
        <v>0</v>
      </c>
      <c r="B152" s="185" t="s">
        <v>384</v>
      </c>
      <c r="C152" s="186">
        <v>0</v>
      </c>
      <c r="D152" s="187" t="s">
        <v>122</v>
      </c>
    </row>
    <row r="153" spans="1:4" ht="13.5" customHeight="1" thickBot="1" x14ac:dyDescent="0.25">
      <c r="A153" s="188"/>
      <c r="B153" s="189" t="s">
        <v>487</v>
      </c>
      <c r="C153" s="190">
        <v>0</v>
      </c>
      <c r="D153" s="191" t="s">
        <v>470</v>
      </c>
    </row>
    <row r="154" spans="1:4" ht="14.25" customHeight="1" x14ac:dyDescent="0.2">
      <c r="A154" s="192"/>
      <c r="B154" s="193"/>
      <c r="C154" s="194"/>
      <c r="D154" s="195"/>
    </row>
    <row r="155" spans="1:4" x14ac:dyDescent="0.2">
      <c r="A155" s="180" t="s">
        <v>450</v>
      </c>
      <c r="B155" s="181" t="s">
        <v>275</v>
      </c>
      <c r="C155" s="182"/>
      <c r="D155" s="183"/>
    </row>
    <row r="156" spans="1:4" ht="15.75" thickBot="1" x14ac:dyDescent="0.25">
      <c r="A156" s="184">
        <v>0</v>
      </c>
      <c r="B156" s="185" t="s">
        <v>384</v>
      </c>
      <c r="C156" s="186">
        <v>0</v>
      </c>
      <c r="D156" s="187" t="s">
        <v>122</v>
      </c>
    </row>
    <row r="157" spans="1:4" ht="13.5" customHeight="1" thickBot="1" x14ac:dyDescent="0.25">
      <c r="A157" s="188"/>
      <c r="B157" s="189" t="s">
        <v>487</v>
      </c>
      <c r="C157" s="190">
        <v>0</v>
      </c>
      <c r="D157" s="191" t="s">
        <v>470</v>
      </c>
    </row>
    <row r="158" spans="1:4" ht="14.25" customHeight="1" x14ac:dyDescent="0.2">
      <c r="A158" s="192"/>
      <c r="B158" s="193"/>
      <c r="C158" s="194"/>
      <c r="D158" s="195"/>
    </row>
    <row r="159" spans="1:4" x14ac:dyDescent="0.2">
      <c r="A159" s="180" t="s">
        <v>451</v>
      </c>
      <c r="B159" s="181" t="s">
        <v>279</v>
      </c>
      <c r="C159" s="182"/>
      <c r="D159" s="183"/>
    </row>
    <row r="160" spans="1:4" ht="15.75" thickBot="1" x14ac:dyDescent="0.25">
      <c r="A160" s="184">
        <v>0</v>
      </c>
      <c r="B160" s="185" t="s">
        <v>384</v>
      </c>
      <c r="C160" s="186">
        <v>0</v>
      </c>
      <c r="D160" s="187" t="s">
        <v>122</v>
      </c>
    </row>
    <row r="161" spans="1:4" ht="13.5" customHeight="1" thickBot="1" x14ac:dyDescent="0.25">
      <c r="A161" s="188"/>
      <c r="B161" s="189" t="s">
        <v>487</v>
      </c>
      <c r="C161" s="190">
        <v>0</v>
      </c>
      <c r="D161" s="191" t="s">
        <v>470</v>
      </c>
    </row>
    <row r="162" spans="1:4" ht="14.25" customHeight="1" x14ac:dyDescent="0.2">
      <c r="A162" s="192"/>
      <c r="B162" s="193"/>
      <c r="C162" s="194"/>
      <c r="D162" s="195"/>
    </row>
    <row r="163" spans="1:4" x14ac:dyDescent="0.2">
      <c r="A163" s="180" t="s">
        <v>452</v>
      </c>
      <c r="B163" s="181" t="s">
        <v>281</v>
      </c>
      <c r="C163" s="182"/>
      <c r="D163" s="183"/>
    </row>
    <row r="164" spans="1:4" ht="15.75" thickBot="1" x14ac:dyDescent="0.25">
      <c r="A164" s="184">
        <v>0</v>
      </c>
      <c r="B164" s="185" t="s">
        <v>384</v>
      </c>
      <c r="C164" s="186">
        <v>0</v>
      </c>
      <c r="D164" s="187" t="s">
        <v>122</v>
      </c>
    </row>
    <row r="165" spans="1:4" ht="13.5" customHeight="1" thickBot="1" x14ac:dyDescent="0.25">
      <c r="A165" s="188"/>
      <c r="B165" s="189" t="s">
        <v>487</v>
      </c>
      <c r="C165" s="190">
        <v>0</v>
      </c>
      <c r="D165" s="191" t="s">
        <v>470</v>
      </c>
    </row>
    <row r="166" spans="1:4" ht="14.25" customHeight="1" x14ac:dyDescent="0.2">
      <c r="A166" s="192"/>
      <c r="B166" s="193"/>
      <c r="C166" s="194"/>
      <c r="D166" s="195"/>
    </row>
    <row r="167" spans="1:4" x14ac:dyDescent="0.2">
      <c r="A167" s="180" t="s">
        <v>453</v>
      </c>
      <c r="B167" s="181" t="s">
        <v>285</v>
      </c>
      <c r="C167" s="182"/>
      <c r="D167" s="183"/>
    </row>
    <row r="168" spans="1:4" ht="15.75" thickBot="1" x14ac:dyDescent="0.25">
      <c r="A168" s="184">
        <v>0</v>
      </c>
      <c r="B168" s="185" t="s">
        <v>384</v>
      </c>
      <c r="C168" s="186">
        <v>0</v>
      </c>
      <c r="D168" s="187" t="s">
        <v>122</v>
      </c>
    </row>
    <row r="169" spans="1:4" ht="13.5" customHeight="1" thickBot="1" x14ac:dyDescent="0.25">
      <c r="A169" s="188"/>
      <c r="B169" s="189" t="s">
        <v>487</v>
      </c>
      <c r="C169" s="190">
        <v>0</v>
      </c>
      <c r="D169" s="191" t="s">
        <v>470</v>
      </c>
    </row>
    <row r="170" spans="1:4" ht="14.25" customHeight="1" x14ac:dyDescent="0.2">
      <c r="A170" s="192"/>
      <c r="B170" s="193"/>
      <c r="C170" s="194"/>
      <c r="D170" s="195"/>
    </row>
    <row r="171" spans="1:4" x14ac:dyDescent="0.2">
      <c r="A171" s="180" t="s">
        <v>454</v>
      </c>
      <c r="B171" s="181" t="s">
        <v>289</v>
      </c>
      <c r="C171" s="182"/>
      <c r="D171" s="183"/>
    </row>
    <row r="172" spans="1:4" ht="15.75" thickBot="1" x14ac:dyDescent="0.25">
      <c r="A172" s="184">
        <v>0</v>
      </c>
      <c r="B172" s="185" t="s">
        <v>384</v>
      </c>
      <c r="C172" s="186">
        <v>0</v>
      </c>
      <c r="D172" s="187" t="s">
        <v>122</v>
      </c>
    </row>
    <row r="173" spans="1:4" ht="13.5" customHeight="1" thickBot="1" x14ac:dyDescent="0.25">
      <c r="A173" s="188"/>
      <c r="B173" s="189" t="s">
        <v>487</v>
      </c>
      <c r="C173" s="190">
        <v>0</v>
      </c>
      <c r="D173" s="191" t="s">
        <v>470</v>
      </c>
    </row>
    <row r="174" spans="1:4" ht="14.25" customHeight="1" x14ac:dyDescent="0.2">
      <c r="A174" s="192"/>
      <c r="B174" s="193"/>
      <c r="C174" s="194"/>
      <c r="D174" s="195"/>
    </row>
    <row r="175" spans="1:4" x14ac:dyDescent="0.2">
      <c r="A175" s="180" t="s">
        <v>455</v>
      </c>
      <c r="B175" s="181" t="s">
        <v>295</v>
      </c>
      <c r="C175" s="182"/>
      <c r="D175" s="183"/>
    </row>
    <row r="176" spans="1:4" ht="15.75" thickBot="1" x14ac:dyDescent="0.25">
      <c r="A176" s="184">
        <v>0</v>
      </c>
      <c r="B176" s="185" t="s">
        <v>384</v>
      </c>
      <c r="C176" s="186">
        <v>0</v>
      </c>
      <c r="D176" s="187" t="s">
        <v>122</v>
      </c>
    </row>
    <row r="177" spans="1:4" ht="13.5" customHeight="1" thickBot="1" x14ac:dyDescent="0.25">
      <c r="A177" s="188"/>
      <c r="B177" s="189" t="s">
        <v>487</v>
      </c>
      <c r="C177" s="190">
        <v>0</v>
      </c>
      <c r="D177" s="191" t="s">
        <v>470</v>
      </c>
    </row>
    <row r="178" spans="1:4" ht="14.25" customHeight="1" x14ac:dyDescent="0.2">
      <c r="A178" s="192"/>
      <c r="B178" s="193"/>
      <c r="C178" s="194"/>
      <c r="D178" s="195"/>
    </row>
    <row r="179" spans="1:4" x14ac:dyDescent="0.2">
      <c r="A179" s="180" t="s">
        <v>456</v>
      </c>
      <c r="B179" s="181" t="s">
        <v>299</v>
      </c>
      <c r="C179" s="182"/>
      <c r="D179" s="183"/>
    </row>
    <row r="180" spans="1:4" ht="15.75" thickBot="1" x14ac:dyDescent="0.25">
      <c r="A180" s="184">
        <v>0</v>
      </c>
      <c r="B180" s="185" t="s">
        <v>384</v>
      </c>
      <c r="C180" s="186">
        <v>0</v>
      </c>
      <c r="D180" s="187" t="s">
        <v>122</v>
      </c>
    </row>
    <row r="181" spans="1:4" ht="13.5" customHeight="1" thickBot="1" x14ac:dyDescent="0.25">
      <c r="A181" s="188"/>
      <c r="B181" s="189" t="s">
        <v>487</v>
      </c>
      <c r="C181" s="190">
        <v>0</v>
      </c>
      <c r="D181" s="191" t="s">
        <v>470</v>
      </c>
    </row>
    <row r="182" spans="1:4" ht="14.25" customHeight="1" x14ac:dyDescent="0.2">
      <c r="A182" s="192"/>
      <c r="B182" s="193"/>
      <c r="C182" s="194"/>
      <c r="D182" s="195"/>
    </row>
    <row r="183" spans="1:4" ht="13.5" customHeight="1" thickBot="1" x14ac:dyDescent="0.25">
      <c r="B183" s="196" t="s">
        <v>488</v>
      </c>
      <c r="C183" s="197">
        <f>+C181+C177+C173+C169+C165+C161+C157+C153+C149+C145+C141+C137+C133+C129+C125+C121+C117+C113+C109+C105+C101+C97+C93+C89+C85+C81+C77+C73+C69+C65+C61+C57+C53+C49+C45+C41+C37+C33+C29+C25+C21+C17+C13</f>
        <v>0</v>
      </c>
      <c r="D183" s="198" t="s">
        <v>470</v>
      </c>
    </row>
  </sheetData>
  <mergeCells count="4">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REPORTING&amp;RHARTFORD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303</v>
      </c>
      <c r="B4" s="479"/>
      <c r="C4" s="479"/>
      <c r="D4" s="479"/>
    </row>
    <row r="5" spans="1:4" x14ac:dyDescent="0.2">
      <c r="A5" s="479" t="s">
        <v>489</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485</v>
      </c>
      <c r="C8" s="204"/>
      <c r="D8" s="205"/>
    </row>
    <row r="9" spans="1:4" ht="14.25" customHeight="1" thickBot="1" x14ac:dyDescent="0.25">
      <c r="A9" s="206" t="s">
        <v>5</v>
      </c>
      <c r="B9" s="207" t="s">
        <v>490</v>
      </c>
      <c r="C9" s="208" t="s">
        <v>461</v>
      </c>
      <c r="D9" s="209" t="s">
        <v>491</v>
      </c>
    </row>
    <row r="10" spans="1:4" x14ac:dyDescent="0.2">
      <c r="A10" s="176"/>
      <c r="B10" s="179"/>
      <c r="C10" s="179"/>
      <c r="D10" s="178"/>
    </row>
    <row r="11" spans="1:4" x14ac:dyDescent="0.2">
      <c r="A11" s="210" t="s">
        <v>370</v>
      </c>
      <c r="B11" s="181" t="s">
        <v>10</v>
      </c>
      <c r="C11" s="179"/>
      <c r="D11" s="211"/>
    </row>
    <row r="12" spans="1:4" ht="13.5" thickBot="1" x14ac:dyDescent="0.25">
      <c r="A12" s="212">
        <v>0</v>
      </c>
      <c r="B12" s="213" t="s">
        <v>384</v>
      </c>
      <c r="C12" s="214">
        <v>0</v>
      </c>
      <c r="D12" s="215" t="s">
        <v>492</v>
      </c>
    </row>
    <row r="13" spans="1:4" ht="13.5" customHeight="1" thickBot="1" x14ac:dyDescent="0.25">
      <c r="A13" s="216"/>
      <c r="B13" s="217" t="s">
        <v>320</v>
      </c>
      <c r="C13" s="218">
        <v>0</v>
      </c>
      <c r="D13" s="219"/>
    </row>
    <row r="14" spans="1:4" ht="14.25" customHeight="1" x14ac:dyDescent="0.2">
      <c r="A14" s="220"/>
      <c r="B14" s="221"/>
      <c r="C14" s="222"/>
      <c r="D14" s="223"/>
    </row>
    <row r="15" spans="1:4" x14ac:dyDescent="0.2">
      <c r="A15" s="210" t="s">
        <v>383</v>
      </c>
      <c r="B15" s="181" t="s">
        <v>39</v>
      </c>
      <c r="C15" s="179"/>
      <c r="D15" s="211"/>
    </row>
    <row r="16" spans="1:4" ht="13.5" thickBot="1" x14ac:dyDescent="0.25">
      <c r="A16" s="212">
        <v>0</v>
      </c>
      <c r="B16" s="213" t="s">
        <v>384</v>
      </c>
      <c r="C16" s="214">
        <v>0</v>
      </c>
      <c r="D16" s="215" t="s">
        <v>492</v>
      </c>
    </row>
    <row r="17" spans="1:4" ht="13.5" customHeight="1" thickBot="1" x14ac:dyDescent="0.25">
      <c r="A17" s="216"/>
      <c r="B17" s="217" t="s">
        <v>320</v>
      </c>
      <c r="C17" s="218">
        <v>0</v>
      </c>
      <c r="D17" s="219"/>
    </row>
    <row r="18" spans="1:4" ht="14.25" customHeight="1" x14ac:dyDescent="0.2">
      <c r="A18" s="220"/>
      <c r="B18" s="221"/>
      <c r="C18" s="222"/>
      <c r="D18" s="223"/>
    </row>
    <row r="19" spans="1:4" x14ac:dyDescent="0.2">
      <c r="A19" s="210" t="s">
        <v>385</v>
      </c>
      <c r="B19" s="181" t="s">
        <v>47</v>
      </c>
      <c r="C19" s="179"/>
      <c r="D19" s="211"/>
    </row>
    <row r="20" spans="1:4" ht="13.5" thickBot="1" x14ac:dyDescent="0.25">
      <c r="A20" s="212">
        <v>0</v>
      </c>
      <c r="B20" s="213" t="s">
        <v>384</v>
      </c>
      <c r="C20" s="214">
        <v>0</v>
      </c>
      <c r="D20" s="215" t="s">
        <v>492</v>
      </c>
    </row>
    <row r="21" spans="1:4" ht="13.5" customHeight="1" thickBot="1" x14ac:dyDescent="0.25">
      <c r="A21" s="216"/>
      <c r="B21" s="217" t="s">
        <v>320</v>
      </c>
      <c r="C21" s="218">
        <v>0</v>
      </c>
      <c r="D21" s="219"/>
    </row>
    <row r="22" spans="1:4" ht="14.25" customHeight="1" x14ac:dyDescent="0.2">
      <c r="A22" s="220"/>
      <c r="B22" s="221"/>
      <c r="C22" s="222"/>
      <c r="D22" s="223"/>
    </row>
    <row r="23" spans="1:4" x14ac:dyDescent="0.2">
      <c r="A23" s="210" t="s">
        <v>386</v>
      </c>
      <c r="B23" s="181" t="s">
        <v>56</v>
      </c>
      <c r="C23" s="179"/>
      <c r="D23" s="211"/>
    </row>
    <row r="24" spans="1:4" ht="13.5" thickBot="1" x14ac:dyDescent="0.25">
      <c r="A24" s="212">
        <v>0</v>
      </c>
      <c r="B24" s="213" t="s">
        <v>384</v>
      </c>
      <c r="C24" s="214">
        <v>0</v>
      </c>
      <c r="D24" s="215" t="s">
        <v>492</v>
      </c>
    </row>
    <row r="25" spans="1:4" ht="13.5" customHeight="1" thickBot="1" x14ac:dyDescent="0.25">
      <c r="A25" s="216"/>
      <c r="B25" s="217" t="s">
        <v>320</v>
      </c>
      <c r="C25" s="218">
        <v>0</v>
      </c>
      <c r="D25" s="219"/>
    </row>
    <row r="26" spans="1:4" ht="14.25" customHeight="1" x14ac:dyDescent="0.2">
      <c r="A26" s="220"/>
      <c r="B26" s="221"/>
      <c r="C26" s="222"/>
      <c r="D26" s="223"/>
    </row>
    <row r="27" spans="1:4" x14ac:dyDescent="0.2">
      <c r="A27" s="210" t="s">
        <v>387</v>
      </c>
      <c r="B27" s="181" t="s">
        <v>64</v>
      </c>
      <c r="C27" s="179"/>
      <c r="D27" s="211"/>
    </row>
    <row r="28" spans="1:4" ht="13.5" thickBot="1" x14ac:dyDescent="0.25">
      <c r="A28" s="212">
        <v>0</v>
      </c>
      <c r="B28" s="213" t="s">
        <v>384</v>
      </c>
      <c r="C28" s="214">
        <v>0</v>
      </c>
      <c r="D28" s="215" t="s">
        <v>492</v>
      </c>
    </row>
    <row r="29" spans="1:4" ht="13.5" customHeight="1" thickBot="1" x14ac:dyDescent="0.25">
      <c r="A29" s="216"/>
      <c r="B29" s="217" t="s">
        <v>320</v>
      </c>
      <c r="C29" s="218">
        <v>0</v>
      </c>
      <c r="D29" s="219"/>
    </row>
    <row r="30" spans="1:4" ht="14.25" customHeight="1" x14ac:dyDescent="0.2">
      <c r="A30" s="220"/>
      <c r="B30" s="221"/>
      <c r="C30" s="222"/>
      <c r="D30" s="223"/>
    </row>
    <row r="31" spans="1:4" x14ac:dyDescent="0.2">
      <c r="A31" s="210" t="s">
        <v>388</v>
      </c>
      <c r="B31" s="181" t="s">
        <v>74</v>
      </c>
      <c r="C31" s="179"/>
      <c r="D31" s="211"/>
    </row>
    <row r="32" spans="1:4" ht="13.5" thickBot="1" x14ac:dyDescent="0.25">
      <c r="A32" s="212">
        <v>0</v>
      </c>
      <c r="B32" s="213" t="s">
        <v>384</v>
      </c>
      <c r="C32" s="214">
        <v>0</v>
      </c>
      <c r="D32" s="215" t="s">
        <v>492</v>
      </c>
    </row>
    <row r="33" spans="1:4" ht="13.5" customHeight="1" thickBot="1" x14ac:dyDescent="0.25">
      <c r="A33" s="216"/>
      <c r="B33" s="217" t="s">
        <v>320</v>
      </c>
      <c r="C33" s="218">
        <v>0</v>
      </c>
      <c r="D33" s="219"/>
    </row>
    <row r="34" spans="1:4" ht="14.25" customHeight="1" x14ac:dyDescent="0.2">
      <c r="A34" s="220"/>
      <c r="B34" s="221"/>
      <c r="C34" s="222"/>
      <c r="D34" s="223"/>
    </row>
    <row r="35" spans="1:4" x14ac:dyDescent="0.2">
      <c r="A35" s="210" t="s">
        <v>399</v>
      </c>
      <c r="B35" s="181" t="s">
        <v>82</v>
      </c>
      <c r="C35" s="179"/>
      <c r="D35" s="211"/>
    </row>
    <row r="36" spans="1:4" ht="13.5" thickBot="1" x14ac:dyDescent="0.25">
      <c r="A36" s="212">
        <v>0</v>
      </c>
      <c r="B36" s="213" t="s">
        <v>384</v>
      </c>
      <c r="C36" s="214">
        <v>0</v>
      </c>
      <c r="D36" s="215" t="s">
        <v>492</v>
      </c>
    </row>
    <row r="37" spans="1:4" ht="13.5" customHeight="1" thickBot="1" x14ac:dyDescent="0.25">
      <c r="A37" s="216"/>
      <c r="B37" s="217" t="s">
        <v>320</v>
      </c>
      <c r="C37" s="218">
        <v>0</v>
      </c>
      <c r="D37" s="219"/>
    </row>
    <row r="38" spans="1:4" ht="14.25" customHeight="1" x14ac:dyDescent="0.2">
      <c r="A38" s="220"/>
      <c r="B38" s="221"/>
      <c r="C38" s="222"/>
      <c r="D38" s="223"/>
    </row>
    <row r="39" spans="1:4" x14ac:dyDescent="0.2">
      <c r="A39" s="210" t="s">
        <v>400</v>
      </c>
      <c r="B39" s="181" t="s">
        <v>88</v>
      </c>
      <c r="C39" s="179"/>
      <c r="D39" s="211"/>
    </row>
    <row r="40" spans="1:4" ht="13.5" thickBot="1" x14ac:dyDescent="0.25">
      <c r="A40" s="212">
        <v>0</v>
      </c>
      <c r="B40" s="213" t="s">
        <v>384</v>
      </c>
      <c r="C40" s="214">
        <v>0</v>
      </c>
      <c r="D40" s="215" t="s">
        <v>492</v>
      </c>
    </row>
    <row r="41" spans="1:4" ht="13.5" customHeight="1" thickBot="1" x14ac:dyDescent="0.25">
      <c r="A41" s="216"/>
      <c r="B41" s="217" t="s">
        <v>320</v>
      </c>
      <c r="C41" s="218">
        <v>0</v>
      </c>
      <c r="D41" s="219"/>
    </row>
    <row r="42" spans="1:4" ht="14.25" customHeight="1" x14ac:dyDescent="0.2">
      <c r="A42" s="220"/>
      <c r="B42" s="221"/>
      <c r="C42" s="222"/>
      <c r="D42" s="223"/>
    </row>
    <row r="43" spans="1:4" x14ac:dyDescent="0.2">
      <c r="A43" s="210" t="s">
        <v>401</v>
      </c>
      <c r="B43" s="181" t="s">
        <v>98</v>
      </c>
      <c r="C43" s="179"/>
      <c r="D43" s="211"/>
    </row>
    <row r="44" spans="1:4" ht="13.5" thickBot="1" x14ac:dyDescent="0.25">
      <c r="A44" s="212">
        <v>0</v>
      </c>
      <c r="B44" s="213" t="s">
        <v>384</v>
      </c>
      <c r="C44" s="214">
        <v>0</v>
      </c>
      <c r="D44" s="215" t="s">
        <v>492</v>
      </c>
    </row>
    <row r="45" spans="1:4" ht="13.5" customHeight="1" thickBot="1" x14ac:dyDescent="0.25">
      <c r="A45" s="216"/>
      <c r="B45" s="217" t="s">
        <v>320</v>
      </c>
      <c r="C45" s="218">
        <v>0</v>
      </c>
      <c r="D45" s="219"/>
    </row>
    <row r="46" spans="1:4" ht="14.25" customHeight="1" x14ac:dyDescent="0.2">
      <c r="A46" s="220"/>
      <c r="B46" s="221"/>
      <c r="C46" s="222"/>
      <c r="D46" s="223"/>
    </row>
    <row r="47" spans="1:4" x14ac:dyDescent="0.2">
      <c r="A47" s="210" t="s">
        <v>406</v>
      </c>
      <c r="B47" s="181" t="s">
        <v>103</v>
      </c>
      <c r="C47" s="179"/>
      <c r="D47" s="211"/>
    </row>
    <row r="48" spans="1:4" ht="13.5" thickBot="1" x14ac:dyDescent="0.25">
      <c r="A48" s="212">
        <v>0</v>
      </c>
      <c r="B48" s="213" t="s">
        <v>384</v>
      </c>
      <c r="C48" s="214">
        <v>0</v>
      </c>
      <c r="D48" s="215" t="s">
        <v>492</v>
      </c>
    </row>
    <row r="49" spans="1:4" ht="13.5" customHeight="1" thickBot="1" x14ac:dyDescent="0.25">
      <c r="A49" s="216"/>
      <c r="B49" s="217" t="s">
        <v>320</v>
      </c>
      <c r="C49" s="218">
        <v>0</v>
      </c>
      <c r="D49" s="219"/>
    </row>
    <row r="50" spans="1:4" ht="14.25" customHeight="1" x14ac:dyDescent="0.2">
      <c r="A50" s="220"/>
      <c r="B50" s="221"/>
      <c r="C50" s="222"/>
      <c r="D50" s="223"/>
    </row>
    <row r="51" spans="1:4" x14ac:dyDescent="0.2">
      <c r="A51" s="210" t="s">
        <v>407</v>
      </c>
      <c r="B51" s="181" t="s">
        <v>108</v>
      </c>
      <c r="C51" s="179"/>
      <c r="D51" s="211"/>
    </row>
    <row r="52" spans="1:4" ht="13.5" thickBot="1" x14ac:dyDescent="0.25">
      <c r="A52" s="212">
        <v>0</v>
      </c>
      <c r="B52" s="213" t="s">
        <v>384</v>
      </c>
      <c r="C52" s="214">
        <v>0</v>
      </c>
      <c r="D52" s="215" t="s">
        <v>492</v>
      </c>
    </row>
    <row r="53" spans="1:4" ht="13.5" customHeight="1" thickBot="1" x14ac:dyDescent="0.25">
      <c r="A53" s="216"/>
      <c r="B53" s="217" t="s">
        <v>320</v>
      </c>
      <c r="C53" s="218">
        <v>0</v>
      </c>
      <c r="D53" s="219"/>
    </row>
    <row r="54" spans="1:4" ht="14.25" customHeight="1" x14ac:dyDescent="0.2">
      <c r="A54" s="220"/>
      <c r="B54" s="221"/>
      <c r="C54" s="222"/>
      <c r="D54" s="223"/>
    </row>
    <row r="55" spans="1:4" x14ac:dyDescent="0.2">
      <c r="A55" s="210" t="s">
        <v>408</v>
      </c>
      <c r="B55" s="181" t="s">
        <v>113</v>
      </c>
      <c r="C55" s="179"/>
      <c r="D55" s="211"/>
    </row>
    <row r="56" spans="1:4" ht="13.5" thickBot="1" x14ac:dyDescent="0.25">
      <c r="A56" s="212">
        <v>0</v>
      </c>
      <c r="B56" s="213" t="s">
        <v>384</v>
      </c>
      <c r="C56" s="214">
        <v>0</v>
      </c>
      <c r="D56" s="215" t="s">
        <v>492</v>
      </c>
    </row>
    <row r="57" spans="1:4" ht="13.5" customHeight="1" thickBot="1" x14ac:dyDescent="0.25">
      <c r="A57" s="216"/>
      <c r="B57" s="217" t="s">
        <v>320</v>
      </c>
      <c r="C57" s="218">
        <v>0</v>
      </c>
      <c r="D57" s="219"/>
    </row>
    <row r="58" spans="1:4" ht="14.25" customHeight="1" x14ac:dyDescent="0.2">
      <c r="A58" s="220"/>
      <c r="B58" s="221"/>
      <c r="C58" s="222"/>
      <c r="D58" s="223"/>
    </row>
    <row r="59" spans="1:4" x14ac:dyDescent="0.2">
      <c r="A59" s="210" t="s">
        <v>410</v>
      </c>
      <c r="B59" s="181" t="s">
        <v>120</v>
      </c>
      <c r="C59" s="179"/>
      <c r="D59" s="211"/>
    </row>
    <row r="60" spans="1:4" ht="13.5" thickBot="1" x14ac:dyDescent="0.25">
      <c r="A60" s="212">
        <v>0</v>
      </c>
      <c r="B60" s="213" t="s">
        <v>384</v>
      </c>
      <c r="C60" s="214">
        <v>0</v>
      </c>
      <c r="D60" s="215" t="s">
        <v>492</v>
      </c>
    </row>
    <row r="61" spans="1:4" ht="13.5" customHeight="1" thickBot="1" x14ac:dyDescent="0.25">
      <c r="A61" s="216"/>
      <c r="B61" s="217" t="s">
        <v>320</v>
      </c>
      <c r="C61" s="218">
        <v>0</v>
      </c>
      <c r="D61" s="219"/>
    </row>
    <row r="62" spans="1:4" ht="14.25" customHeight="1" x14ac:dyDescent="0.2">
      <c r="A62" s="220"/>
      <c r="B62" s="221"/>
      <c r="C62" s="222"/>
      <c r="D62" s="223"/>
    </row>
    <row r="63" spans="1:4" x14ac:dyDescent="0.2">
      <c r="A63" s="210" t="s">
        <v>411</v>
      </c>
      <c r="B63" s="181" t="s">
        <v>125</v>
      </c>
      <c r="C63" s="179"/>
      <c r="D63" s="211"/>
    </row>
    <row r="64" spans="1:4" ht="13.5" thickBot="1" x14ac:dyDescent="0.25">
      <c r="A64" s="212">
        <v>0</v>
      </c>
      <c r="B64" s="213" t="s">
        <v>384</v>
      </c>
      <c r="C64" s="214">
        <v>0</v>
      </c>
      <c r="D64" s="215" t="s">
        <v>492</v>
      </c>
    </row>
    <row r="65" spans="1:4" ht="13.5" customHeight="1" thickBot="1" x14ac:dyDescent="0.25">
      <c r="A65" s="216"/>
      <c r="B65" s="217" t="s">
        <v>320</v>
      </c>
      <c r="C65" s="218">
        <v>0</v>
      </c>
      <c r="D65" s="219"/>
    </row>
    <row r="66" spans="1:4" ht="14.25" customHeight="1" x14ac:dyDescent="0.2">
      <c r="A66" s="220"/>
      <c r="B66" s="221"/>
      <c r="C66" s="222"/>
      <c r="D66" s="223"/>
    </row>
    <row r="67" spans="1:4" x14ac:dyDescent="0.2">
      <c r="A67" s="210" t="s">
        <v>414</v>
      </c>
      <c r="B67" s="181" t="s">
        <v>131</v>
      </c>
      <c r="C67" s="179"/>
      <c r="D67" s="211"/>
    </row>
    <row r="68" spans="1:4" ht="13.5" thickBot="1" x14ac:dyDescent="0.25">
      <c r="A68" s="212">
        <v>0</v>
      </c>
      <c r="B68" s="213" t="s">
        <v>384</v>
      </c>
      <c r="C68" s="214">
        <v>0</v>
      </c>
      <c r="D68" s="215" t="s">
        <v>492</v>
      </c>
    </row>
    <row r="69" spans="1:4" ht="13.5" customHeight="1" thickBot="1" x14ac:dyDescent="0.25">
      <c r="A69" s="216"/>
      <c r="B69" s="217" t="s">
        <v>320</v>
      </c>
      <c r="C69" s="218">
        <v>0</v>
      </c>
      <c r="D69" s="219"/>
    </row>
    <row r="70" spans="1:4" ht="14.25" customHeight="1" x14ac:dyDescent="0.2">
      <c r="A70" s="220"/>
      <c r="B70" s="221"/>
      <c r="C70" s="222"/>
      <c r="D70" s="223"/>
    </row>
    <row r="71" spans="1:4" x14ac:dyDescent="0.2">
      <c r="A71" s="210" t="s">
        <v>415</v>
      </c>
      <c r="B71" s="181" t="s">
        <v>139</v>
      </c>
      <c r="C71" s="179"/>
      <c r="D71" s="211"/>
    </row>
    <row r="72" spans="1:4" ht="13.5" thickBot="1" x14ac:dyDescent="0.25">
      <c r="A72" s="212">
        <v>0</v>
      </c>
      <c r="B72" s="213" t="s">
        <v>384</v>
      </c>
      <c r="C72" s="214">
        <v>0</v>
      </c>
      <c r="D72" s="215" t="s">
        <v>492</v>
      </c>
    </row>
    <row r="73" spans="1:4" ht="13.5" customHeight="1" thickBot="1" x14ac:dyDescent="0.25">
      <c r="A73" s="216"/>
      <c r="B73" s="217" t="s">
        <v>320</v>
      </c>
      <c r="C73" s="218">
        <v>0</v>
      </c>
      <c r="D73" s="219"/>
    </row>
    <row r="74" spans="1:4" ht="14.25" customHeight="1" x14ac:dyDescent="0.2">
      <c r="A74" s="220"/>
      <c r="B74" s="221"/>
      <c r="C74" s="222"/>
      <c r="D74" s="223"/>
    </row>
    <row r="75" spans="1:4" x14ac:dyDescent="0.2">
      <c r="A75" s="210" t="s">
        <v>416</v>
      </c>
      <c r="B75" s="181" t="s">
        <v>148</v>
      </c>
      <c r="C75" s="179"/>
      <c r="D75" s="211"/>
    </row>
    <row r="76" spans="1:4" ht="13.5" thickBot="1" x14ac:dyDescent="0.25">
      <c r="A76" s="212">
        <v>0</v>
      </c>
      <c r="B76" s="213" t="s">
        <v>384</v>
      </c>
      <c r="C76" s="214">
        <v>0</v>
      </c>
      <c r="D76" s="215" t="s">
        <v>492</v>
      </c>
    </row>
    <row r="77" spans="1:4" ht="13.5" customHeight="1" thickBot="1" x14ac:dyDescent="0.25">
      <c r="A77" s="216"/>
      <c r="B77" s="217" t="s">
        <v>320</v>
      </c>
      <c r="C77" s="218">
        <v>0</v>
      </c>
      <c r="D77" s="219"/>
    </row>
    <row r="78" spans="1:4" ht="14.25" customHeight="1" x14ac:dyDescent="0.2">
      <c r="A78" s="220"/>
      <c r="B78" s="221"/>
      <c r="C78" s="222"/>
      <c r="D78" s="223"/>
    </row>
    <row r="79" spans="1:4" x14ac:dyDescent="0.2">
      <c r="A79" s="210" t="s">
        <v>417</v>
      </c>
      <c r="B79" s="181" t="s">
        <v>156</v>
      </c>
      <c r="C79" s="179"/>
      <c r="D79" s="211"/>
    </row>
    <row r="80" spans="1:4" ht="13.5" thickBot="1" x14ac:dyDescent="0.25">
      <c r="A80" s="212">
        <v>0</v>
      </c>
      <c r="B80" s="213" t="s">
        <v>384</v>
      </c>
      <c r="C80" s="214">
        <v>0</v>
      </c>
      <c r="D80" s="215" t="s">
        <v>492</v>
      </c>
    </row>
    <row r="81" spans="1:4" ht="13.5" customHeight="1" thickBot="1" x14ac:dyDescent="0.25">
      <c r="A81" s="216"/>
      <c r="B81" s="217" t="s">
        <v>320</v>
      </c>
      <c r="C81" s="218">
        <v>0</v>
      </c>
      <c r="D81" s="219"/>
    </row>
    <row r="82" spans="1:4" ht="14.25" customHeight="1" x14ac:dyDescent="0.2">
      <c r="A82" s="220"/>
      <c r="B82" s="221"/>
      <c r="C82" s="222"/>
      <c r="D82" s="223"/>
    </row>
    <row r="83" spans="1:4" x14ac:dyDescent="0.2">
      <c r="A83" s="210" t="s">
        <v>422</v>
      </c>
      <c r="B83" s="181" t="s">
        <v>164</v>
      </c>
      <c r="C83" s="179"/>
      <c r="D83" s="211"/>
    </row>
    <row r="84" spans="1:4" ht="13.5" thickBot="1" x14ac:dyDescent="0.25">
      <c r="A84" s="212">
        <v>0</v>
      </c>
      <c r="B84" s="213" t="s">
        <v>384</v>
      </c>
      <c r="C84" s="214">
        <v>0</v>
      </c>
      <c r="D84" s="215" t="s">
        <v>492</v>
      </c>
    </row>
    <row r="85" spans="1:4" ht="13.5" customHeight="1" thickBot="1" x14ac:dyDescent="0.25">
      <c r="A85" s="216"/>
      <c r="B85" s="217" t="s">
        <v>320</v>
      </c>
      <c r="C85" s="218">
        <v>0</v>
      </c>
      <c r="D85" s="219"/>
    </row>
    <row r="86" spans="1:4" ht="14.25" customHeight="1" x14ac:dyDescent="0.2">
      <c r="A86" s="220"/>
      <c r="B86" s="221"/>
      <c r="C86" s="222"/>
      <c r="D86" s="223"/>
    </row>
    <row r="87" spans="1:4" x14ac:dyDescent="0.2">
      <c r="A87" s="210" t="s">
        <v>423</v>
      </c>
      <c r="B87" s="181" t="s">
        <v>170</v>
      </c>
      <c r="C87" s="179"/>
      <c r="D87" s="211"/>
    </row>
    <row r="88" spans="1:4" ht="13.5" thickBot="1" x14ac:dyDescent="0.25">
      <c r="A88" s="212">
        <v>0</v>
      </c>
      <c r="B88" s="213" t="s">
        <v>384</v>
      </c>
      <c r="C88" s="214">
        <v>0</v>
      </c>
      <c r="D88" s="215" t="s">
        <v>492</v>
      </c>
    </row>
    <row r="89" spans="1:4" ht="13.5" customHeight="1" thickBot="1" x14ac:dyDescent="0.25">
      <c r="A89" s="216"/>
      <c r="B89" s="217" t="s">
        <v>320</v>
      </c>
      <c r="C89" s="218">
        <v>0</v>
      </c>
      <c r="D89" s="219"/>
    </row>
    <row r="90" spans="1:4" ht="14.25" customHeight="1" x14ac:dyDescent="0.2">
      <c r="A90" s="220"/>
      <c r="B90" s="221"/>
      <c r="C90" s="222"/>
      <c r="D90" s="223"/>
    </row>
    <row r="91" spans="1:4" x14ac:dyDescent="0.2">
      <c r="A91" s="210" t="s">
        <v>425</v>
      </c>
      <c r="B91" s="181" t="s">
        <v>174</v>
      </c>
      <c r="C91" s="179"/>
      <c r="D91" s="211"/>
    </row>
    <row r="92" spans="1:4" ht="13.5" thickBot="1" x14ac:dyDescent="0.25">
      <c r="A92" s="212">
        <v>0</v>
      </c>
      <c r="B92" s="213" t="s">
        <v>384</v>
      </c>
      <c r="C92" s="214">
        <v>0</v>
      </c>
      <c r="D92" s="215" t="s">
        <v>492</v>
      </c>
    </row>
    <row r="93" spans="1:4" ht="13.5" customHeight="1" thickBot="1" x14ac:dyDescent="0.25">
      <c r="A93" s="216"/>
      <c r="B93" s="217" t="s">
        <v>320</v>
      </c>
      <c r="C93" s="218">
        <v>0</v>
      </c>
      <c r="D93" s="219"/>
    </row>
    <row r="94" spans="1:4" ht="14.25" customHeight="1" x14ac:dyDescent="0.2">
      <c r="A94" s="220"/>
      <c r="B94" s="221"/>
      <c r="C94" s="222"/>
      <c r="D94" s="223"/>
    </row>
    <row r="95" spans="1:4" x14ac:dyDescent="0.2">
      <c r="A95" s="210" t="s">
        <v>430</v>
      </c>
      <c r="B95" s="181" t="s">
        <v>179</v>
      </c>
      <c r="C95" s="179"/>
      <c r="D95" s="211"/>
    </row>
    <row r="96" spans="1:4" ht="13.5" thickBot="1" x14ac:dyDescent="0.25">
      <c r="A96" s="212">
        <v>0</v>
      </c>
      <c r="B96" s="213" t="s">
        <v>384</v>
      </c>
      <c r="C96" s="214">
        <v>0</v>
      </c>
      <c r="D96" s="215" t="s">
        <v>492</v>
      </c>
    </row>
    <row r="97" spans="1:4" ht="13.5" customHeight="1" thickBot="1" x14ac:dyDescent="0.25">
      <c r="A97" s="216"/>
      <c r="B97" s="217" t="s">
        <v>320</v>
      </c>
      <c r="C97" s="218">
        <v>0</v>
      </c>
      <c r="D97" s="219"/>
    </row>
    <row r="98" spans="1:4" ht="14.25" customHeight="1" x14ac:dyDescent="0.2">
      <c r="A98" s="220"/>
      <c r="B98" s="221"/>
      <c r="C98" s="222"/>
      <c r="D98" s="223"/>
    </row>
    <row r="99" spans="1:4" x14ac:dyDescent="0.2">
      <c r="A99" s="210" t="s">
        <v>431</v>
      </c>
      <c r="B99" s="181" t="s">
        <v>185</v>
      </c>
      <c r="C99" s="179"/>
      <c r="D99" s="211"/>
    </row>
    <row r="100" spans="1:4" ht="13.5" thickBot="1" x14ac:dyDescent="0.25">
      <c r="A100" s="212">
        <v>0</v>
      </c>
      <c r="B100" s="213" t="s">
        <v>384</v>
      </c>
      <c r="C100" s="214">
        <v>0</v>
      </c>
      <c r="D100" s="215" t="s">
        <v>492</v>
      </c>
    </row>
    <row r="101" spans="1:4" ht="13.5" customHeight="1" thickBot="1" x14ac:dyDescent="0.25">
      <c r="A101" s="216"/>
      <c r="B101" s="217" t="s">
        <v>320</v>
      </c>
      <c r="C101" s="218">
        <v>0</v>
      </c>
      <c r="D101" s="219"/>
    </row>
    <row r="102" spans="1:4" ht="14.25" customHeight="1" x14ac:dyDescent="0.2">
      <c r="A102" s="220"/>
      <c r="B102" s="221"/>
      <c r="C102" s="222"/>
      <c r="D102" s="223"/>
    </row>
    <row r="103" spans="1:4" x14ac:dyDescent="0.2">
      <c r="A103" s="210" t="s">
        <v>432</v>
      </c>
      <c r="B103" s="181" t="s">
        <v>196</v>
      </c>
      <c r="C103" s="179"/>
      <c r="D103" s="211"/>
    </row>
    <row r="104" spans="1:4" ht="13.5" thickBot="1" x14ac:dyDescent="0.25">
      <c r="A104" s="212">
        <v>0</v>
      </c>
      <c r="B104" s="213" t="s">
        <v>384</v>
      </c>
      <c r="C104" s="214">
        <v>0</v>
      </c>
      <c r="D104" s="215" t="s">
        <v>492</v>
      </c>
    </row>
    <row r="105" spans="1:4" ht="13.5" customHeight="1" thickBot="1" x14ac:dyDescent="0.25">
      <c r="A105" s="216"/>
      <c r="B105" s="217" t="s">
        <v>320</v>
      </c>
      <c r="C105" s="218">
        <v>0</v>
      </c>
      <c r="D105" s="219"/>
    </row>
    <row r="106" spans="1:4" ht="14.25" customHeight="1" x14ac:dyDescent="0.2">
      <c r="A106" s="220"/>
      <c r="B106" s="221"/>
      <c r="C106" s="222"/>
      <c r="D106" s="223"/>
    </row>
    <row r="107" spans="1:4" x14ac:dyDescent="0.2">
      <c r="A107" s="210" t="s">
        <v>433</v>
      </c>
      <c r="B107" s="181" t="s">
        <v>207</v>
      </c>
      <c r="C107" s="179"/>
      <c r="D107" s="211"/>
    </row>
    <row r="108" spans="1:4" ht="13.5" thickBot="1" x14ac:dyDescent="0.25">
      <c r="A108" s="212">
        <v>0</v>
      </c>
      <c r="B108" s="213" t="s">
        <v>384</v>
      </c>
      <c r="C108" s="214">
        <v>0</v>
      </c>
      <c r="D108" s="215" t="s">
        <v>492</v>
      </c>
    </row>
    <row r="109" spans="1:4" ht="13.5" customHeight="1" thickBot="1" x14ac:dyDescent="0.25">
      <c r="A109" s="216"/>
      <c r="B109" s="217" t="s">
        <v>320</v>
      </c>
      <c r="C109" s="218">
        <v>0</v>
      </c>
      <c r="D109" s="219"/>
    </row>
    <row r="110" spans="1:4" ht="14.25" customHeight="1" x14ac:dyDescent="0.2">
      <c r="A110" s="220"/>
      <c r="B110" s="221"/>
      <c r="C110" s="222"/>
      <c r="D110" s="223"/>
    </row>
    <row r="111" spans="1:4" x14ac:dyDescent="0.2">
      <c r="A111" s="210" t="s">
        <v>435</v>
      </c>
      <c r="B111" s="181" t="s">
        <v>212</v>
      </c>
      <c r="C111" s="179"/>
      <c r="D111" s="211"/>
    </row>
    <row r="112" spans="1:4" ht="13.5" thickBot="1" x14ac:dyDescent="0.25">
      <c r="A112" s="212">
        <v>0</v>
      </c>
      <c r="B112" s="213" t="s">
        <v>384</v>
      </c>
      <c r="C112" s="214">
        <v>0</v>
      </c>
      <c r="D112" s="215" t="s">
        <v>492</v>
      </c>
    </row>
    <row r="113" spans="1:4" ht="13.5" customHeight="1" thickBot="1" x14ac:dyDescent="0.25">
      <c r="A113" s="216"/>
      <c r="B113" s="217" t="s">
        <v>320</v>
      </c>
      <c r="C113" s="218">
        <v>0</v>
      </c>
      <c r="D113" s="219"/>
    </row>
    <row r="114" spans="1:4" ht="14.25" customHeight="1" x14ac:dyDescent="0.2">
      <c r="A114" s="220"/>
      <c r="B114" s="221"/>
      <c r="C114" s="222"/>
      <c r="D114" s="223"/>
    </row>
    <row r="115" spans="1:4" x14ac:dyDescent="0.2">
      <c r="A115" s="210" t="s">
        <v>436</v>
      </c>
      <c r="B115" s="181" t="s">
        <v>217</v>
      </c>
      <c r="C115" s="179"/>
      <c r="D115" s="211"/>
    </row>
    <row r="116" spans="1:4" ht="13.5" thickBot="1" x14ac:dyDescent="0.25">
      <c r="A116" s="212">
        <v>0</v>
      </c>
      <c r="B116" s="213" t="s">
        <v>384</v>
      </c>
      <c r="C116" s="214">
        <v>0</v>
      </c>
      <c r="D116" s="215" t="s">
        <v>492</v>
      </c>
    </row>
    <row r="117" spans="1:4" ht="13.5" customHeight="1" thickBot="1" x14ac:dyDescent="0.25">
      <c r="A117" s="216"/>
      <c r="B117" s="217" t="s">
        <v>320</v>
      </c>
      <c r="C117" s="218">
        <v>0</v>
      </c>
      <c r="D117" s="219"/>
    </row>
    <row r="118" spans="1:4" ht="14.25" customHeight="1" x14ac:dyDescent="0.2">
      <c r="A118" s="220"/>
      <c r="B118" s="221"/>
      <c r="C118" s="222"/>
      <c r="D118" s="223"/>
    </row>
    <row r="119" spans="1:4" x14ac:dyDescent="0.2">
      <c r="A119" s="210" t="s">
        <v>437</v>
      </c>
      <c r="B119" s="181" t="s">
        <v>221</v>
      </c>
      <c r="C119" s="179"/>
      <c r="D119" s="211"/>
    </row>
    <row r="120" spans="1:4" ht="13.5" thickBot="1" x14ac:dyDescent="0.25">
      <c r="A120" s="212">
        <v>0</v>
      </c>
      <c r="B120" s="213" t="s">
        <v>384</v>
      </c>
      <c r="C120" s="214">
        <v>0</v>
      </c>
      <c r="D120" s="215" t="s">
        <v>492</v>
      </c>
    </row>
    <row r="121" spans="1:4" ht="13.5" customHeight="1" thickBot="1" x14ac:dyDescent="0.25">
      <c r="A121" s="216"/>
      <c r="B121" s="217" t="s">
        <v>320</v>
      </c>
      <c r="C121" s="218">
        <v>0</v>
      </c>
      <c r="D121" s="219"/>
    </row>
    <row r="122" spans="1:4" ht="14.25" customHeight="1" x14ac:dyDescent="0.2">
      <c r="A122" s="220"/>
      <c r="B122" s="221"/>
      <c r="C122" s="222"/>
      <c r="D122" s="223"/>
    </row>
    <row r="123" spans="1:4" ht="25.5" x14ac:dyDescent="0.2">
      <c r="A123" s="210" t="s">
        <v>438</v>
      </c>
      <c r="B123" s="181" t="s">
        <v>230</v>
      </c>
      <c r="C123" s="179"/>
      <c r="D123" s="211"/>
    </row>
    <row r="124" spans="1:4" ht="13.5" thickBot="1" x14ac:dyDescent="0.25">
      <c r="A124" s="212">
        <v>0</v>
      </c>
      <c r="B124" s="213" t="s">
        <v>384</v>
      </c>
      <c r="C124" s="214">
        <v>0</v>
      </c>
      <c r="D124" s="215" t="s">
        <v>492</v>
      </c>
    </row>
    <row r="125" spans="1:4" ht="13.5" customHeight="1" thickBot="1" x14ac:dyDescent="0.25">
      <c r="A125" s="216"/>
      <c r="B125" s="217" t="s">
        <v>320</v>
      </c>
      <c r="C125" s="218">
        <v>0</v>
      </c>
      <c r="D125" s="219"/>
    </row>
    <row r="126" spans="1:4" ht="14.25" customHeight="1" x14ac:dyDescent="0.2">
      <c r="A126" s="220"/>
      <c r="B126" s="221"/>
      <c r="C126" s="222"/>
      <c r="D126" s="223"/>
    </row>
    <row r="127" spans="1:4" x14ac:dyDescent="0.2">
      <c r="A127" s="210" t="s">
        <v>439</v>
      </c>
      <c r="B127" s="181" t="s">
        <v>235</v>
      </c>
      <c r="C127" s="179"/>
      <c r="D127" s="211"/>
    </row>
    <row r="128" spans="1:4" ht="13.5" thickBot="1" x14ac:dyDescent="0.25">
      <c r="A128" s="212">
        <v>0</v>
      </c>
      <c r="B128" s="213" t="s">
        <v>384</v>
      </c>
      <c r="C128" s="214">
        <v>0</v>
      </c>
      <c r="D128" s="215" t="s">
        <v>492</v>
      </c>
    </row>
    <row r="129" spans="1:4" ht="13.5" customHeight="1" thickBot="1" x14ac:dyDescent="0.25">
      <c r="A129" s="216"/>
      <c r="B129" s="217" t="s">
        <v>320</v>
      </c>
      <c r="C129" s="218">
        <v>0</v>
      </c>
      <c r="D129" s="219"/>
    </row>
    <row r="130" spans="1:4" ht="14.25" customHeight="1" x14ac:dyDescent="0.2">
      <c r="A130" s="220"/>
      <c r="B130" s="221"/>
      <c r="C130" s="222"/>
      <c r="D130" s="223"/>
    </row>
    <row r="131" spans="1:4" x14ac:dyDescent="0.2">
      <c r="A131" s="210" t="s">
        <v>440</v>
      </c>
      <c r="B131" s="181" t="s">
        <v>242</v>
      </c>
      <c r="C131" s="179"/>
      <c r="D131" s="211"/>
    </row>
    <row r="132" spans="1:4" ht="13.5" thickBot="1" x14ac:dyDescent="0.25">
      <c r="A132" s="212">
        <v>0</v>
      </c>
      <c r="B132" s="213" t="s">
        <v>384</v>
      </c>
      <c r="C132" s="214">
        <v>0</v>
      </c>
      <c r="D132" s="215" t="s">
        <v>492</v>
      </c>
    </row>
    <row r="133" spans="1:4" ht="13.5" customHeight="1" thickBot="1" x14ac:dyDescent="0.25">
      <c r="A133" s="216"/>
      <c r="B133" s="217" t="s">
        <v>320</v>
      </c>
      <c r="C133" s="218">
        <v>0</v>
      </c>
      <c r="D133" s="219"/>
    </row>
    <row r="134" spans="1:4" ht="14.25" customHeight="1" x14ac:dyDescent="0.2">
      <c r="A134" s="220"/>
      <c r="B134" s="221"/>
      <c r="C134" s="222"/>
      <c r="D134" s="223"/>
    </row>
    <row r="135" spans="1:4" x14ac:dyDescent="0.2">
      <c r="A135" s="210" t="s">
        <v>442</v>
      </c>
      <c r="B135" s="181" t="s">
        <v>250</v>
      </c>
      <c r="C135" s="179"/>
      <c r="D135" s="211"/>
    </row>
    <row r="136" spans="1:4" ht="13.5" thickBot="1" x14ac:dyDescent="0.25">
      <c r="A136" s="212">
        <v>0</v>
      </c>
      <c r="B136" s="213" t="s">
        <v>384</v>
      </c>
      <c r="C136" s="214">
        <v>0</v>
      </c>
      <c r="D136" s="215" t="s">
        <v>492</v>
      </c>
    </row>
    <row r="137" spans="1:4" ht="13.5" customHeight="1" thickBot="1" x14ac:dyDescent="0.25">
      <c r="A137" s="216"/>
      <c r="B137" s="217" t="s">
        <v>320</v>
      </c>
      <c r="C137" s="218">
        <v>0</v>
      </c>
      <c r="D137" s="219"/>
    </row>
    <row r="138" spans="1:4" ht="14.25" customHeight="1" x14ac:dyDescent="0.2">
      <c r="A138" s="220"/>
      <c r="B138" s="221"/>
      <c r="C138" s="222"/>
      <c r="D138" s="223"/>
    </row>
    <row r="139" spans="1:4" x14ac:dyDescent="0.2">
      <c r="A139" s="210" t="s">
        <v>443</v>
      </c>
      <c r="B139" s="181" t="s">
        <v>254</v>
      </c>
      <c r="C139" s="179"/>
      <c r="D139" s="211"/>
    </row>
    <row r="140" spans="1:4" ht="13.5" thickBot="1" x14ac:dyDescent="0.25">
      <c r="A140" s="212">
        <v>0</v>
      </c>
      <c r="B140" s="213" t="s">
        <v>384</v>
      </c>
      <c r="C140" s="214">
        <v>0</v>
      </c>
      <c r="D140" s="215" t="s">
        <v>492</v>
      </c>
    </row>
    <row r="141" spans="1:4" ht="13.5" customHeight="1" thickBot="1" x14ac:dyDescent="0.25">
      <c r="A141" s="216"/>
      <c r="B141" s="217" t="s">
        <v>320</v>
      </c>
      <c r="C141" s="218">
        <v>0</v>
      </c>
      <c r="D141" s="219"/>
    </row>
    <row r="142" spans="1:4" ht="14.25" customHeight="1" x14ac:dyDescent="0.2">
      <c r="A142" s="220"/>
      <c r="B142" s="221"/>
      <c r="C142" s="222"/>
      <c r="D142" s="223"/>
    </row>
    <row r="143" spans="1:4" x14ac:dyDescent="0.2">
      <c r="A143" s="210" t="s">
        <v>445</v>
      </c>
      <c r="B143" s="181" t="s">
        <v>259</v>
      </c>
      <c r="C143" s="179"/>
      <c r="D143" s="211"/>
    </row>
    <row r="144" spans="1:4" ht="13.5" thickBot="1" x14ac:dyDescent="0.25">
      <c r="A144" s="212">
        <v>0</v>
      </c>
      <c r="B144" s="213" t="s">
        <v>384</v>
      </c>
      <c r="C144" s="214">
        <v>0</v>
      </c>
      <c r="D144" s="215" t="s">
        <v>492</v>
      </c>
    </row>
    <row r="145" spans="1:4" ht="13.5" customHeight="1" thickBot="1" x14ac:dyDescent="0.25">
      <c r="A145" s="216"/>
      <c r="B145" s="217" t="s">
        <v>320</v>
      </c>
      <c r="C145" s="218">
        <v>0</v>
      </c>
      <c r="D145" s="219"/>
    </row>
    <row r="146" spans="1:4" ht="14.25" customHeight="1" x14ac:dyDescent="0.2">
      <c r="A146" s="220"/>
      <c r="B146" s="221"/>
      <c r="C146" s="222"/>
      <c r="D146" s="223"/>
    </row>
    <row r="147" spans="1:4" x14ac:dyDescent="0.2">
      <c r="A147" s="210" t="s">
        <v>447</v>
      </c>
      <c r="B147" s="181" t="s">
        <v>263</v>
      </c>
      <c r="C147" s="179"/>
      <c r="D147" s="211"/>
    </row>
    <row r="148" spans="1:4" ht="13.5" thickBot="1" x14ac:dyDescent="0.25">
      <c r="A148" s="212">
        <v>0</v>
      </c>
      <c r="B148" s="213" t="s">
        <v>384</v>
      </c>
      <c r="C148" s="214">
        <v>0</v>
      </c>
      <c r="D148" s="215" t="s">
        <v>492</v>
      </c>
    </row>
    <row r="149" spans="1:4" ht="13.5" customHeight="1" thickBot="1" x14ac:dyDescent="0.25">
      <c r="A149" s="216"/>
      <c r="B149" s="217" t="s">
        <v>320</v>
      </c>
      <c r="C149" s="218">
        <v>0</v>
      </c>
      <c r="D149" s="219"/>
    </row>
    <row r="150" spans="1:4" ht="14.25" customHeight="1" x14ac:dyDescent="0.2">
      <c r="A150" s="220"/>
      <c r="B150" s="221"/>
      <c r="C150" s="222"/>
      <c r="D150" s="223"/>
    </row>
    <row r="151" spans="1:4" x14ac:dyDescent="0.2">
      <c r="A151" s="210" t="s">
        <v>448</v>
      </c>
      <c r="B151" s="181" t="s">
        <v>269</v>
      </c>
      <c r="C151" s="179"/>
      <c r="D151" s="211"/>
    </row>
    <row r="152" spans="1:4" ht="13.5" thickBot="1" x14ac:dyDescent="0.25">
      <c r="A152" s="212">
        <v>0</v>
      </c>
      <c r="B152" s="213" t="s">
        <v>384</v>
      </c>
      <c r="C152" s="214">
        <v>0</v>
      </c>
      <c r="D152" s="215" t="s">
        <v>492</v>
      </c>
    </row>
    <row r="153" spans="1:4" ht="13.5" customHeight="1" thickBot="1" x14ac:dyDescent="0.25">
      <c r="A153" s="216"/>
      <c r="B153" s="217" t="s">
        <v>320</v>
      </c>
      <c r="C153" s="218">
        <v>0</v>
      </c>
      <c r="D153" s="219"/>
    </row>
    <row r="154" spans="1:4" ht="14.25" customHeight="1" x14ac:dyDescent="0.2">
      <c r="A154" s="220"/>
      <c r="B154" s="221"/>
      <c r="C154" s="222"/>
      <c r="D154" s="223"/>
    </row>
    <row r="155" spans="1:4" x14ac:dyDescent="0.2">
      <c r="A155" s="210" t="s">
        <v>450</v>
      </c>
      <c r="B155" s="181" t="s">
        <v>275</v>
      </c>
      <c r="C155" s="179"/>
      <c r="D155" s="211"/>
    </row>
    <row r="156" spans="1:4" ht="13.5" thickBot="1" x14ac:dyDescent="0.25">
      <c r="A156" s="212">
        <v>0</v>
      </c>
      <c r="B156" s="213" t="s">
        <v>384</v>
      </c>
      <c r="C156" s="214">
        <v>0</v>
      </c>
      <c r="D156" s="215" t="s">
        <v>492</v>
      </c>
    </row>
    <row r="157" spans="1:4" ht="13.5" customHeight="1" thickBot="1" x14ac:dyDescent="0.25">
      <c r="A157" s="216"/>
      <c r="B157" s="217" t="s">
        <v>320</v>
      </c>
      <c r="C157" s="218">
        <v>0</v>
      </c>
      <c r="D157" s="219"/>
    </row>
    <row r="158" spans="1:4" ht="14.25" customHeight="1" x14ac:dyDescent="0.2">
      <c r="A158" s="220"/>
      <c r="B158" s="221"/>
      <c r="C158" s="222"/>
      <c r="D158" s="223"/>
    </row>
    <row r="159" spans="1:4" x14ac:dyDescent="0.2">
      <c r="A159" s="210" t="s">
        <v>451</v>
      </c>
      <c r="B159" s="181" t="s">
        <v>279</v>
      </c>
      <c r="C159" s="179"/>
      <c r="D159" s="211"/>
    </row>
    <row r="160" spans="1:4" ht="13.5" thickBot="1" x14ac:dyDescent="0.25">
      <c r="A160" s="212">
        <v>1</v>
      </c>
      <c r="B160" s="213" t="s">
        <v>493</v>
      </c>
      <c r="C160" s="214">
        <v>3914517</v>
      </c>
      <c r="D160" s="215" t="s">
        <v>492</v>
      </c>
    </row>
    <row r="161" spans="1:4" ht="13.5" customHeight="1" thickBot="1" x14ac:dyDescent="0.25">
      <c r="A161" s="216"/>
      <c r="B161" s="217" t="s">
        <v>320</v>
      </c>
      <c r="C161" s="218">
        <f>SUM(C160:C160)</f>
        <v>3914517</v>
      </c>
      <c r="D161" s="219"/>
    </row>
    <row r="162" spans="1:4" ht="14.25" customHeight="1" x14ac:dyDescent="0.2">
      <c r="A162" s="220"/>
      <c r="B162" s="221"/>
      <c r="C162" s="222"/>
      <c r="D162" s="223"/>
    </row>
    <row r="163" spans="1:4" x14ac:dyDescent="0.2">
      <c r="A163" s="210" t="s">
        <v>452</v>
      </c>
      <c r="B163" s="181" t="s">
        <v>281</v>
      </c>
      <c r="C163" s="179"/>
      <c r="D163" s="211"/>
    </row>
    <row r="164" spans="1:4" ht="13.5" thickBot="1" x14ac:dyDescent="0.25">
      <c r="A164" s="212">
        <v>0</v>
      </c>
      <c r="B164" s="213" t="s">
        <v>384</v>
      </c>
      <c r="C164" s="214">
        <v>0</v>
      </c>
      <c r="D164" s="215" t="s">
        <v>492</v>
      </c>
    </row>
    <row r="165" spans="1:4" ht="13.5" customHeight="1" thickBot="1" x14ac:dyDescent="0.25">
      <c r="A165" s="216"/>
      <c r="B165" s="217" t="s">
        <v>320</v>
      </c>
      <c r="C165" s="218">
        <v>0</v>
      </c>
      <c r="D165" s="219"/>
    </row>
    <row r="166" spans="1:4" ht="14.25" customHeight="1" x14ac:dyDescent="0.2">
      <c r="A166" s="220"/>
      <c r="B166" s="221"/>
      <c r="C166" s="222"/>
      <c r="D166" s="223"/>
    </row>
    <row r="167" spans="1:4" x14ac:dyDescent="0.2">
      <c r="A167" s="210" t="s">
        <v>453</v>
      </c>
      <c r="B167" s="181" t="s">
        <v>285</v>
      </c>
      <c r="C167" s="179"/>
      <c r="D167" s="211"/>
    </row>
    <row r="168" spans="1:4" ht="13.5" thickBot="1" x14ac:dyDescent="0.25">
      <c r="A168" s="212">
        <v>0</v>
      </c>
      <c r="B168" s="213" t="s">
        <v>384</v>
      </c>
      <c r="C168" s="214">
        <v>0</v>
      </c>
      <c r="D168" s="215" t="s">
        <v>492</v>
      </c>
    </row>
    <row r="169" spans="1:4" ht="13.5" customHeight="1" thickBot="1" x14ac:dyDescent="0.25">
      <c r="A169" s="216"/>
      <c r="B169" s="217" t="s">
        <v>320</v>
      </c>
      <c r="C169" s="218">
        <v>0</v>
      </c>
      <c r="D169" s="219"/>
    </row>
    <row r="170" spans="1:4" ht="14.25" customHeight="1" x14ac:dyDescent="0.2">
      <c r="A170" s="220"/>
      <c r="B170" s="221"/>
      <c r="C170" s="222"/>
      <c r="D170" s="223"/>
    </row>
    <row r="171" spans="1:4" x14ac:dyDescent="0.2">
      <c r="A171" s="210" t="s">
        <v>454</v>
      </c>
      <c r="B171" s="181" t="s">
        <v>289</v>
      </c>
      <c r="C171" s="179"/>
      <c r="D171" s="211"/>
    </row>
    <row r="172" spans="1:4" ht="13.5" thickBot="1" x14ac:dyDescent="0.25">
      <c r="A172" s="212">
        <v>0</v>
      </c>
      <c r="B172" s="213" t="s">
        <v>384</v>
      </c>
      <c r="C172" s="214">
        <v>0</v>
      </c>
      <c r="D172" s="215" t="s">
        <v>492</v>
      </c>
    </row>
    <row r="173" spans="1:4" ht="13.5" customHeight="1" thickBot="1" x14ac:dyDescent="0.25">
      <c r="A173" s="216"/>
      <c r="B173" s="217" t="s">
        <v>320</v>
      </c>
      <c r="C173" s="218">
        <v>0</v>
      </c>
      <c r="D173" s="219"/>
    </row>
    <row r="174" spans="1:4" ht="14.25" customHeight="1" x14ac:dyDescent="0.2">
      <c r="A174" s="220"/>
      <c r="B174" s="221"/>
      <c r="C174" s="222"/>
      <c r="D174" s="223"/>
    </row>
    <row r="175" spans="1:4" x14ac:dyDescent="0.2">
      <c r="A175" s="210" t="s">
        <v>455</v>
      </c>
      <c r="B175" s="181" t="s">
        <v>295</v>
      </c>
      <c r="C175" s="179"/>
      <c r="D175" s="211"/>
    </row>
    <row r="176" spans="1:4" ht="13.5" thickBot="1" x14ac:dyDescent="0.25">
      <c r="A176" s="212">
        <v>0</v>
      </c>
      <c r="B176" s="213" t="s">
        <v>384</v>
      </c>
      <c r="C176" s="214">
        <v>0</v>
      </c>
      <c r="D176" s="215" t="s">
        <v>492</v>
      </c>
    </row>
    <row r="177" spans="1:4" ht="13.5" customHeight="1" thickBot="1" x14ac:dyDescent="0.25">
      <c r="A177" s="216"/>
      <c r="B177" s="217" t="s">
        <v>320</v>
      </c>
      <c r="C177" s="218">
        <v>0</v>
      </c>
      <c r="D177" s="219"/>
    </row>
    <row r="178" spans="1:4" ht="14.25" customHeight="1" x14ac:dyDescent="0.2">
      <c r="A178" s="220"/>
      <c r="B178" s="221"/>
      <c r="C178" s="222"/>
      <c r="D178" s="223"/>
    </row>
    <row r="179" spans="1:4" x14ac:dyDescent="0.2">
      <c r="A179" s="210" t="s">
        <v>456</v>
      </c>
      <c r="B179" s="181" t="s">
        <v>299</v>
      </c>
      <c r="C179" s="179"/>
      <c r="D179" s="211"/>
    </row>
    <row r="180" spans="1:4" ht="13.5" thickBot="1" x14ac:dyDescent="0.25">
      <c r="A180" s="212">
        <v>0</v>
      </c>
      <c r="B180" s="213" t="s">
        <v>384</v>
      </c>
      <c r="C180" s="214">
        <v>0</v>
      </c>
      <c r="D180" s="215" t="s">
        <v>492</v>
      </c>
    </row>
    <row r="181" spans="1:4" ht="13.5" customHeight="1" thickBot="1" x14ac:dyDescent="0.25">
      <c r="A181" s="216"/>
      <c r="B181" s="217" t="s">
        <v>320</v>
      </c>
      <c r="C181" s="218">
        <v>0</v>
      </c>
      <c r="D181" s="219"/>
    </row>
    <row r="182" spans="1:4" ht="14.25" customHeight="1" x14ac:dyDescent="0.2">
      <c r="A182" s="220"/>
      <c r="B182" s="221"/>
      <c r="C182" s="222"/>
      <c r="D182" s="223"/>
    </row>
    <row r="183" spans="1:4" ht="13.5" customHeight="1" thickBot="1" x14ac:dyDescent="0.25">
      <c r="A183" s="224"/>
      <c r="B183" s="225" t="s">
        <v>457</v>
      </c>
      <c r="C183" s="226">
        <f>+C181+C177+C173+C169+C165+C161+C157+C153+C149+C145+C141+C137+C133+C129+C125+C121+C117+C113+C109+C105+C101+C97+C93+C89+C85+C81+C77+C73+C69+C65+C61+C57+C53+C49+C45+C41+C37+C33+C29+C25+C21+C17+C13</f>
        <v>3914517</v>
      </c>
      <c r="D183"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headerFooter>
    <oddHeader>&amp;LOFFICE OF HEALTH CARE ACCESS&amp;CANNUAL REPORTING&amp;RHARTFORD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303</v>
      </c>
      <c r="B4" s="482"/>
      <c r="C4" s="482"/>
      <c r="D4" s="482"/>
      <c r="E4" s="482"/>
      <c r="F4" s="482"/>
    </row>
    <row r="5" spans="1:6" s="229" customFormat="1" x14ac:dyDescent="0.2">
      <c r="A5" s="482" t="s">
        <v>494</v>
      </c>
      <c r="B5" s="482"/>
      <c r="C5" s="482"/>
      <c r="D5" s="482"/>
      <c r="E5" s="482"/>
      <c r="F5" s="482"/>
    </row>
    <row r="6" spans="1:6" s="229" customFormat="1" x14ac:dyDescent="0.2">
      <c r="A6" s="482" t="s">
        <v>495</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496</v>
      </c>
      <c r="D9" s="238" t="s">
        <v>497</v>
      </c>
      <c r="E9" s="239" t="s">
        <v>498</v>
      </c>
      <c r="F9" s="240" t="s">
        <v>499</v>
      </c>
    </row>
    <row r="10" spans="1:6" x14ac:dyDescent="0.2">
      <c r="A10" s="242"/>
      <c r="B10" s="243"/>
      <c r="C10" s="244"/>
      <c r="D10" s="245"/>
      <c r="E10" s="179"/>
      <c r="F10" s="178"/>
    </row>
    <row r="11" spans="1:6" ht="17.25" customHeight="1" thickBot="1" x14ac:dyDescent="0.25">
      <c r="A11" s="172" t="s">
        <v>314</v>
      </c>
      <c r="B11" s="246" t="s">
        <v>500</v>
      </c>
      <c r="C11" s="247"/>
      <c r="D11" s="247"/>
      <c r="E11" s="247"/>
      <c r="F11" s="248"/>
    </row>
    <row r="12" spans="1:6" ht="15.75" customHeight="1" x14ac:dyDescent="0.2">
      <c r="A12" s="249"/>
      <c r="B12" s="250" t="s">
        <v>501</v>
      </c>
      <c r="C12" s="251">
        <v>0</v>
      </c>
      <c r="D12" s="251">
        <v>0</v>
      </c>
      <c r="E12" s="251">
        <f t="shared" ref="E12:E18" si="0">D12-C12</f>
        <v>0</v>
      </c>
      <c r="F12" s="252">
        <f t="shared" ref="F12:F18" si="1">IF(C12=0,0,E12/C12)</f>
        <v>0</v>
      </c>
    </row>
    <row r="13" spans="1:6" x14ac:dyDescent="0.2">
      <c r="A13" s="253">
        <v>1</v>
      </c>
      <c r="B13" s="254" t="s">
        <v>502</v>
      </c>
      <c r="C13" s="255">
        <v>0</v>
      </c>
      <c r="D13" s="255">
        <v>0</v>
      </c>
      <c r="E13" s="255">
        <f t="shared" si="0"/>
        <v>0</v>
      </c>
      <c r="F13" s="256">
        <f t="shared" si="1"/>
        <v>0</v>
      </c>
    </row>
    <row r="14" spans="1:6" x14ac:dyDescent="0.2">
      <c r="A14" s="253">
        <v>2</v>
      </c>
      <c r="B14" s="254" t="s">
        <v>503</v>
      </c>
      <c r="C14" s="255">
        <v>0</v>
      </c>
      <c r="D14" s="255">
        <v>0</v>
      </c>
      <c r="E14" s="255">
        <f t="shared" si="0"/>
        <v>0</v>
      </c>
      <c r="F14" s="256">
        <f t="shared" si="1"/>
        <v>0</v>
      </c>
    </row>
    <row r="15" spans="1:6" x14ac:dyDescent="0.2">
      <c r="A15" s="253">
        <v>3</v>
      </c>
      <c r="B15" s="254" t="s">
        <v>504</v>
      </c>
      <c r="C15" s="255">
        <v>0</v>
      </c>
      <c r="D15" s="255">
        <v>0</v>
      </c>
      <c r="E15" s="255">
        <f t="shared" si="0"/>
        <v>0</v>
      </c>
      <c r="F15" s="256">
        <f t="shared" si="1"/>
        <v>0</v>
      </c>
    </row>
    <row r="16" spans="1:6" x14ac:dyDescent="0.2">
      <c r="A16" s="253">
        <v>4</v>
      </c>
      <c r="B16" s="254" t="s">
        <v>505</v>
      </c>
      <c r="C16" s="255">
        <v>0</v>
      </c>
      <c r="D16" s="255">
        <v>0</v>
      </c>
      <c r="E16" s="255">
        <f t="shared" si="0"/>
        <v>0</v>
      </c>
      <c r="F16" s="256">
        <f t="shared" si="1"/>
        <v>0</v>
      </c>
    </row>
    <row r="17" spans="1:6" x14ac:dyDescent="0.2">
      <c r="A17" s="257"/>
      <c r="B17" s="258" t="s">
        <v>506</v>
      </c>
      <c r="C17" s="259">
        <f>C12+(C13+C14-C15+C16)</f>
        <v>0</v>
      </c>
      <c r="D17" s="259">
        <f>D12+(D13+D14-D15+D16)</f>
        <v>0</v>
      </c>
      <c r="E17" s="259">
        <f t="shared" si="0"/>
        <v>0</v>
      </c>
      <c r="F17" s="260">
        <f t="shared" si="1"/>
        <v>0</v>
      </c>
    </row>
    <row r="18" spans="1:6" x14ac:dyDescent="0.2">
      <c r="A18" s="261">
        <v>5</v>
      </c>
      <c r="B18" s="262" t="s">
        <v>507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321</v>
      </c>
      <c r="B20" s="246" t="s">
        <v>508</v>
      </c>
      <c r="C20" s="247"/>
      <c r="D20" s="247"/>
      <c r="E20" s="247"/>
      <c r="F20" s="248"/>
    </row>
    <row r="21" spans="1:6" ht="15.75" customHeight="1" x14ac:dyDescent="0.2">
      <c r="A21" s="249"/>
      <c r="B21" s="250" t="s">
        <v>501</v>
      </c>
      <c r="C21" s="251">
        <v>48636427</v>
      </c>
      <c r="D21" s="251">
        <v>50992814</v>
      </c>
      <c r="E21" s="251">
        <f t="shared" ref="E21:E27" si="2">D21-C21</f>
        <v>2356387</v>
      </c>
      <c r="F21" s="252">
        <f t="shared" ref="F21:F27" si="3">IF(C21=0,0,E21/C21)</f>
        <v>4.8449015385114536E-2</v>
      </c>
    </row>
    <row r="22" spans="1:6" x14ac:dyDescent="0.2">
      <c r="A22" s="253">
        <v>1</v>
      </c>
      <c r="B22" s="254" t="s">
        <v>502</v>
      </c>
      <c r="C22" s="255">
        <v>0</v>
      </c>
      <c r="D22" s="255">
        <v>0</v>
      </c>
      <c r="E22" s="255">
        <f t="shared" si="2"/>
        <v>0</v>
      </c>
      <c r="F22" s="256">
        <f t="shared" si="3"/>
        <v>0</v>
      </c>
    </row>
    <row r="23" spans="1:6" x14ac:dyDescent="0.2">
      <c r="A23" s="253">
        <v>2</v>
      </c>
      <c r="B23" s="254" t="s">
        <v>503</v>
      </c>
      <c r="C23" s="255">
        <v>4421519</v>
      </c>
      <c r="D23" s="255">
        <v>-539000.05000000005</v>
      </c>
      <c r="E23" s="255">
        <f t="shared" si="2"/>
        <v>-4960519.05</v>
      </c>
      <c r="F23" s="256">
        <f t="shared" si="3"/>
        <v>-1.1219038185745667</v>
      </c>
    </row>
    <row r="24" spans="1:6" x14ac:dyDescent="0.2">
      <c r="A24" s="253">
        <v>3</v>
      </c>
      <c r="B24" s="254" t="s">
        <v>504</v>
      </c>
      <c r="C24" s="255">
        <v>2065132</v>
      </c>
      <c r="D24" s="255">
        <v>1731914.77</v>
      </c>
      <c r="E24" s="255">
        <f t="shared" si="2"/>
        <v>-333217.23</v>
      </c>
      <c r="F24" s="256">
        <f t="shared" si="3"/>
        <v>-0.1613539618774974</v>
      </c>
    </row>
    <row r="25" spans="1:6" x14ac:dyDescent="0.2">
      <c r="A25" s="253">
        <v>4</v>
      </c>
      <c r="B25" s="254" t="s">
        <v>505</v>
      </c>
      <c r="C25" s="255">
        <v>0</v>
      </c>
      <c r="D25" s="255">
        <v>0</v>
      </c>
      <c r="E25" s="255">
        <f t="shared" si="2"/>
        <v>0</v>
      </c>
      <c r="F25" s="256">
        <f t="shared" si="3"/>
        <v>0</v>
      </c>
    </row>
    <row r="26" spans="1:6" x14ac:dyDescent="0.2">
      <c r="A26" s="257"/>
      <c r="B26" s="258" t="s">
        <v>506</v>
      </c>
      <c r="C26" s="259">
        <f>C21+(C22+C23-C24+C25)</f>
        <v>50992814</v>
      </c>
      <c r="D26" s="259">
        <f>D21+(D22+D23-D24+D25)</f>
        <v>48721899.18</v>
      </c>
      <c r="E26" s="259">
        <f t="shared" si="2"/>
        <v>-2270914.8200000003</v>
      </c>
      <c r="F26" s="260">
        <f t="shared" si="3"/>
        <v>-4.4534016498873751E-2</v>
      </c>
    </row>
    <row r="27" spans="1:6" x14ac:dyDescent="0.2">
      <c r="A27" s="261">
        <v>5</v>
      </c>
      <c r="B27" s="262" t="s">
        <v>507</v>
      </c>
      <c r="C27" s="263">
        <v>2039717</v>
      </c>
      <c r="D27" s="263">
        <v>1948880</v>
      </c>
      <c r="E27" s="263">
        <f t="shared" si="2"/>
        <v>-90837</v>
      </c>
      <c r="F27" s="264">
        <f t="shared" si="3"/>
        <v>-4.4534119193986227E-2</v>
      </c>
    </row>
    <row r="28" spans="1:6" ht="13.5" thickBot="1" x14ac:dyDescent="0.25">
      <c r="A28" s="265"/>
      <c r="B28" s="266"/>
      <c r="C28" s="267"/>
      <c r="D28" s="267"/>
      <c r="E28" s="267"/>
      <c r="F28" s="268"/>
    </row>
    <row r="29" spans="1:6" ht="17.25" customHeight="1" thickBot="1" x14ac:dyDescent="0.25">
      <c r="A29" s="172" t="s">
        <v>322</v>
      </c>
      <c r="B29" s="246" t="s">
        <v>509</v>
      </c>
      <c r="C29" s="247"/>
      <c r="D29" s="247"/>
      <c r="E29" s="247"/>
      <c r="F29" s="248"/>
    </row>
    <row r="30" spans="1:6" ht="15.75" customHeight="1" x14ac:dyDescent="0.2">
      <c r="A30" s="249"/>
      <c r="B30" s="250" t="s">
        <v>501</v>
      </c>
      <c r="C30" s="251">
        <v>0</v>
      </c>
      <c r="D30" s="251">
        <v>0</v>
      </c>
      <c r="E30" s="251">
        <f t="shared" ref="E30:E36" si="4">D30-C30</f>
        <v>0</v>
      </c>
      <c r="F30" s="252">
        <f t="shared" ref="F30:F36" si="5">IF(C30=0,0,E30/C30)</f>
        <v>0</v>
      </c>
    </row>
    <row r="31" spans="1:6" x14ac:dyDescent="0.2">
      <c r="A31" s="253">
        <v>1</v>
      </c>
      <c r="B31" s="254" t="s">
        <v>502</v>
      </c>
      <c r="C31" s="255">
        <v>0</v>
      </c>
      <c r="D31" s="255">
        <v>0</v>
      </c>
      <c r="E31" s="255">
        <f t="shared" si="4"/>
        <v>0</v>
      </c>
      <c r="F31" s="256">
        <f t="shared" si="5"/>
        <v>0</v>
      </c>
    </row>
    <row r="32" spans="1:6" x14ac:dyDescent="0.2">
      <c r="A32" s="253">
        <v>2</v>
      </c>
      <c r="B32" s="254" t="s">
        <v>503</v>
      </c>
      <c r="C32" s="255">
        <v>0</v>
      </c>
      <c r="D32" s="255">
        <v>0</v>
      </c>
      <c r="E32" s="255">
        <f t="shared" si="4"/>
        <v>0</v>
      </c>
      <c r="F32" s="256">
        <f t="shared" si="5"/>
        <v>0</v>
      </c>
    </row>
    <row r="33" spans="1:6" x14ac:dyDescent="0.2">
      <c r="A33" s="253">
        <v>3</v>
      </c>
      <c r="B33" s="254" t="s">
        <v>504</v>
      </c>
      <c r="C33" s="255">
        <v>0</v>
      </c>
      <c r="D33" s="255">
        <v>0</v>
      </c>
      <c r="E33" s="255">
        <f t="shared" si="4"/>
        <v>0</v>
      </c>
      <c r="F33" s="256">
        <f t="shared" si="5"/>
        <v>0</v>
      </c>
    </row>
    <row r="34" spans="1:6" x14ac:dyDescent="0.2">
      <c r="A34" s="253">
        <v>4</v>
      </c>
      <c r="B34" s="254" t="s">
        <v>505</v>
      </c>
      <c r="C34" s="255">
        <v>0</v>
      </c>
      <c r="D34" s="255">
        <v>0</v>
      </c>
      <c r="E34" s="255">
        <f t="shared" si="4"/>
        <v>0</v>
      </c>
      <c r="F34" s="256">
        <f t="shared" si="5"/>
        <v>0</v>
      </c>
    </row>
    <row r="35" spans="1:6" x14ac:dyDescent="0.2">
      <c r="A35" s="257"/>
      <c r="B35" s="258" t="s">
        <v>506</v>
      </c>
      <c r="C35" s="259">
        <f>C30+(C31+C32-C33+C34)</f>
        <v>0</v>
      </c>
      <c r="D35" s="259">
        <f>D30+(D31+D32-D33+D34)</f>
        <v>0</v>
      </c>
      <c r="E35" s="259">
        <f t="shared" si="4"/>
        <v>0</v>
      </c>
      <c r="F35" s="260">
        <f t="shared" si="5"/>
        <v>0</v>
      </c>
    </row>
    <row r="36" spans="1:6" x14ac:dyDescent="0.2">
      <c r="A36" s="261">
        <v>5</v>
      </c>
      <c r="B36" s="262" t="s">
        <v>507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headerFooter>
    <oddHeader>&amp;L&amp;10OFFICE OF HEALTH CARE ACCESS&amp;C&amp;10ANNUAL REPORTING&amp;R&amp;10HARTFORD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6"/>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510</v>
      </c>
      <c r="B4" s="493"/>
      <c r="C4" s="494"/>
    </row>
    <row r="5" spans="1:4" ht="12.75" customHeight="1" thickBot="1" x14ac:dyDescent="0.3">
      <c r="A5" s="495"/>
      <c r="B5" s="496"/>
      <c r="C5" s="497"/>
    </row>
    <row r="6" spans="1:4" ht="15.75" customHeight="1" thickBot="1" x14ac:dyDescent="0.3">
      <c r="A6" s="498" t="s">
        <v>511</v>
      </c>
      <c r="B6" s="499"/>
      <c r="C6" s="500"/>
    </row>
    <row r="7" spans="1:4" ht="15.75" customHeight="1" thickBot="1" x14ac:dyDescent="0.3">
      <c r="A7" s="271">
        <v>-1</v>
      </c>
      <c r="B7" s="272">
        <v>-2</v>
      </c>
      <c r="C7" s="272">
        <v>-3</v>
      </c>
    </row>
    <row r="8" spans="1:4" ht="16.5" thickBot="1" x14ac:dyDescent="0.3">
      <c r="A8" s="273" t="s">
        <v>512</v>
      </c>
      <c r="B8" s="274" t="s">
        <v>513</v>
      </c>
      <c r="C8" s="275" t="s">
        <v>514</v>
      </c>
    </row>
    <row r="9" spans="1:4" s="277" customFormat="1" ht="12.75" customHeight="1" x14ac:dyDescent="0.25">
      <c r="A9" s="483" t="s">
        <v>515</v>
      </c>
      <c r="B9" s="484"/>
      <c r="C9" s="276">
        <v>263</v>
      </c>
    </row>
    <row r="10" spans="1:4" s="277" customFormat="1" ht="15.75" customHeight="1" x14ac:dyDescent="0.25">
      <c r="A10" s="485" t="s">
        <v>516</v>
      </c>
      <c r="B10" s="486"/>
      <c r="C10" s="276">
        <v>248</v>
      </c>
      <c r="D10" s="278"/>
    </row>
    <row r="11" spans="1:4" s="277" customFormat="1" ht="12.75" customHeight="1" thickBot="1" x14ac:dyDescent="0.3">
      <c r="A11" s="487" t="s">
        <v>517</v>
      </c>
      <c r="B11" s="488"/>
      <c r="C11" s="279">
        <v>1731914.77</v>
      </c>
      <c r="D11" s="278"/>
    </row>
    <row r="12" spans="1:4" s="277" customFormat="1" ht="15.75" customHeight="1" thickBot="1" x14ac:dyDescent="0.3">
      <c r="A12" s="489"/>
      <c r="B12" s="490"/>
      <c r="C12" s="491"/>
      <c r="D12" s="278"/>
    </row>
    <row r="13" spans="1:4" s="277" customFormat="1" ht="15.75" customHeight="1" x14ac:dyDescent="0.25">
      <c r="A13" s="280" t="s">
        <v>518</v>
      </c>
      <c r="B13" s="281" t="s">
        <v>519</v>
      </c>
      <c r="C13" s="282">
        <v>1522.05</v>
      </c>
    </row>
    <row r="14" spans="1:4" s="277" customFormat="1" ht="12.75" customHeight="1" x14ac:dyDescent="0.25">
      <c r="A14" s="280" t="s">
        <v>520</v>
      </c>
      <c r="B14" s="281" t="s">
        <v>521</v>
      </c>
      <c r="C14" s="282">
        <v>19877.490000000002</v>
      </c>
    </row>
    <row r="15" spans="1:4" s="277" customFormat="1" ht="12.75" customHeight="1" x14ac:dyDescent="0.25">
      <c r="A15" s="280" t="s">
        <v>520</v>
      </c>
      <c r="B15" s="281" t="s">
        <v>522</v>
      </c>
      <c r="C15" s="282">
        <v>27835.78</v>
      </c>
    </row>
    <row r="16" spans="1:4" s="277" customFormat="1" ht="12.75" customHeight="1" x14ac:dyDescent="0.25">
      <c r="A16" s="280" t="s">
        <v>520</v>
      </c>
      <c r="B16" s="281" t="s">
        <v>523</v>
      </c>
      <c r="C16" s="282">
        <v>25469.43</v>
      </c>
    </row>
    <row r="17" spans="1:3" s="277" customFormat="1" ht="12.75" customHeight="1" x14ac:dyDescent="0.25">
      <c r="A17" s="280" t="s">
        <v>520</v>
      </c>
      <c r="B17" s="281" t="s">
        <v>524</v>
      </c>
      <c r="C17" s="282">
        <v>5078.58</v>
      </c>
    </row>
    <row r="18" spans="1:3" s="277" customFormat="1" ht="12.75" customHeight="1" x14ac:dyDescent="0.25">
      <c r="A18" s="280" t="s">
        <v>525</v>
      </c>
      <c r="B18" s="281" t="s">
        <v>526</v>
      </c>
      <c r="C18" s="282">
        <v>7891.31</v>
      </c>
    </row>
    <row r="19" spans="1:3" s="277" customFormat="1" ht="12.75" customHeight="1" x14ac:dyDescent="0.25">
      <c r="A19" s="280" t="s">
        <v>527</v>
      </c>
      <c r="B19" s="281" t="s">
        <v>528</v>
      </c>
      <c r="C19" s="282">
        <v>2081.67</v>
      </c>
    </row>
    <row r="20" spans="1:3" s="277" customFormat="1" ht="12.75" customHeight="1" x14ac:dyDescent="0.25">
      <c r="A20" s="280" t="s">
        <v>529</v>
      </c>
      <c r="B20" s="281" t="s">
        <v>530</v>
      </c>
      <c r="C20" s="282">
        <v>100</v>
      </c>
    </row>
    <row r="21" spans="1:3" s="277" customFormat="1" ht="12.75" customHeight="1" x14ac:dyDescent="0.25">
      <c r="A21" s="280" t="s">
        <v>531</v>
      </c>
      <c r="B21" s="281" t="s">
        <v>532</v>
      </c>
      <c r="C21" s="282">
        <v>867.54</v>
      </c>
    </row>
    <row r="22" spans="1:3" s="277" customFormat="1" ht="12.75" customHeight="1" x14ac:dyDescent="0.25">
      <c r="A22" s="280" t="s">
        <v>531</v>
      </c>
      <c r="B22" s="281" t="s">
        <v>533</v>
      </c>
      <c r="C22" s="282">
        <v>618.79</v>
      </c>
    </row>
    <row r="23" spans="1:3" s="277" customFormat="1" ht="12.75" customHeight="1" x14ac:dyDescent="0.25">
      <c r="A23" s="280" t="s">
        <v>531</v>
      </c>
      <c r="B23" s="281" t="s">
        <v>534</v>
      </c>
      <c r="C23" s="282">
        <v>50.25</v>
      </c>
    </row>
    <row r="24" spans="1:3" s="277" customFormat="1" ht="12.75" customHeight="1" x14ac:dyDescent="0.25">
      <c r="A24" s="280" t="s">
        <v>531</v>
      </c>
      <c r="B24" s="281" t="s">
        <v>535</v>
      </c>
      <c r="C24" s="282">
        <v>6478.24</v>
      </c>
    </row>
    <row r="25" spans="1:3" s="277" customFormat="1" ht="12.75" customHeight="1" x14ac:dyDescent="0.25">
      <c r="A25" s="280" t="s">
        <v>536</v>
      </c>
      <c r="B25" s="281" t="s">
        <v>528</v>
      </c>
      <c r="C25" s="282">
        <v>125</v>
      </c>
    </row>
    <row r="26" spans="1:3" s="277" customFormat="1" ht="12.75" customHeight="1" x14ac:dyDescent="0.25">
      <c r="A26" s="280" t="s">
        <v>537</v>
      </c>
      <c r="B26" s="281" t="s">
        <v>538</v>
      </c>
      <c r="C26" s="282">
        <v>37438.42</v>
      </c>
    </row>
    <row r="27" spans="1:3" s="277" customFormat="1" ht="12.75" customHeight="1" x14ac:dyDescent="0.25">
      <c r="A27" s="280" t="s">
        <v>539</v>
      </c>
      <c r="B27" s="281" t="s">
        <v>540</v>
      </c>
      <c r="C27" s="282">
        <v>126</v>
      </c>
    </row>
    <row r="28" spans="1:3" s="277" customFormat="1" ht="12.75" customHeight="1" x14ac:dyDescent="0.25">
      <c r="A28" s="280" t="s">
        <v>541</v>
      </c>
      <c r="B28" s="281" t="s">
        <v>542</v>
      </c>
      <c r="C28" s="282">
        <v>2680.99</v>
      </c>
    </row>
    <row r="29" spans="1:3" s="277" customFormat="1" ht="12.75" customHeight="1" x14ac:dyDescent="0.25">
      <c r="A29" s="280" t="s">
        <v>543</v>
      </c>
      <c r="B29" s="281" t="s">
        <v>544</v>
      </c>
      <c r="C29" s="282">
        <v>10789.78</v>
      </c>
    </row>
    <row r="30" spans="1:3" s="277" customFormat="1" ht="12.75" customHeight="1" x14ac:dyDescent="0.25">
      <c r="A30" s="280" t="s">
        <v>545</v>
      </c>
      <c r="B30" s="281" t="s">
        <v>542</v>
      </c>
      <c r="C30" s="282">
        <v>4038.86</v>
      </c>
    </row>
    <row r="31" spans="1:3" s="277" customFormat="1" ht="12.75" customHeight="1" x14ac:dyDescent="0.25">
      <c r="A31" s="280" t="s">
        <v>546</v>
      </c>
      <c r="B31" s="281" t="s">
        <v>547</v>
      </c>
      <c r="C31" s="282">
        <v>1529.8</v>
      </c>
    </row>
    <row r="32" spans="1:3" s="277" customFormat="1" ht="12.75" customHeight="1" x14ac:dyDescent="0.25">
      <c r="A32" s="280" t="s">
        <v>546</v>
      </c>
      <c r="B32" s="281" t="s">
        <v>542</v>
      </c>
      <c r="C32" s="282">
        <v>57604.25</v>
      </c>
    </row>
    <row r="33" spans="1:3" s="277" customFormat="1" ht="12.75" customHeight="1" x14ac:dyDescent="0.25">
      <c r="A33" s="280" t="s">
        <v>548</v>
      </c>
      <c r="B33" s="281" t="s">
        <v>549</v>
      </c>
      <c r="C33" s="282">
        <v>4876.58</v>
      </c>
    </row>
    <row r="34" spans="1:3" s="277" customFormat="1" ht="12.75" customHeight="1" x14ac:dyDescent="0.25">
      <c r="A34" s="280" t="s">
        <v>548</v>
      </c>
      <c r="B34" s="281" t="s">
        <v>550</v>
      </c>
      <c r="C34" s="282">
        <v>8252.1200000000008</v>
      </c>
    </row>
    <row r="35" spans="1:3" s="277" customFormat="1" ht="12.75" customHeight="1" x14ac:dyDescent="0.25">
      <c r="A35" s="280" t="s">
        <v>551</v>
      </c>
      <c r="B35" s="281" t="s">
        <v>540</v>
      </c>
      <c r="C35" s="282">
        <v>173</v>
      </c>
    </row>
    <row r="36" spans="1:3" s="277" customFormat="1" ht="12.75" customHeight="1" x14ac:dyDescent="0.25">
      <c r="A36" s="280" t="s">
        <v>552</v>
      </c>
      <c r="B36" s="281" t="s">
        <v>553</v>
      </c>
      <c r="C36" s="282">
        <v>3708</v>
      </c>
    </row>
    <row r="37" spans="1:3" s="277" customFormat="1" ht="12.75" customHeight="1" x14ac:dyDescent="0.25">
      <c r="A37" s="280" t="s">
        <v>552</v>
      </c>
      <c r="B37" s="281" t="s">
        <v>540</v>
      </c>
      <c r="C37" s="282">
        <v>415</v>
      </c>
    </row>
    <row r="38" spans="1:3" s="277" customFormat="1" ht="12.75" customHeight="1" x14ac:dyDescent="0.25">
      <c r="A38" s="280" t="s">
        <v>554</v>
      </c>
      <c r="B38" s="281" t="s">
        <v>555</v>
      </c>
      <c r="C38" s="282">
        <v>6270.73</v>
      </c>
    </row>
    <row r="39" spans="1:3" s="277" customFormat="1" ht="12.75" customHeight="1" x14ac:dyDescent="0.25">
      <c r="A39" s="280" t="s">
        <v>556</v>
      </c>
      <c r="B39" s="281" t="s">
        <v>557</v>
      </c>
      <c r="C39" s="282">
        <v>4590</v>
      </c>
    </row>
    <row r="40" spans="1:3" s="277" customFormat="1" ht="12.75" customHeight="1" x14ac:dyDescent="0.25">
      <c r="A40" s="280" t="s">
        <v>558</v>
      </c>
      <c r="B40" s="281" t="s">
        <v>528</v>
      </c>
      <c r="C40" s="282">
        <v>1298.81</v>
      </c>
    </row>
    <row r="41" spans="1:3" s="277" customFormat="1" ht="12.75" customHeight="1" x14ac:dyDescent="0.25">
      <c r="A41" s="280" t="s">
        <v>559</v>
      </c>
      <c r="B41" s="281" t="s">
        <v>540</v>
      </c>
      <c r="C41" s="282">
        <v>292.39999999999998</v>
      </c>
    </row>
    <row r="42" spans="1:3" s="277" customFormat="1" ht="12.75" customHeight="1" x14ac:dyDescent="0.25">
      <c r="A42" s="280" t="s">
        <v>560</v>
      </c>
      <c r="B42" s="281" t="s">
        <v>561</v>
      </c>
      <c r="C42" s="282">
        <v>92276.54</v>
      </c>
    </row>
    <row r="43" spans="1:3" s="277" customFormat="1" ht="12.75" customHeight="1" x14ac:dyDescent="0.25">
      <c r="A43" s="280" t="s">
        <v>560</v>
      </c>
      <c r="B43" s="281" t="s">
        <v>562</v>
      </c>
      <c r="C43" s="282">
        <v>12094.96</v>
      </c>
    </row>
    <row r="44" spans="1:3" s="277" customFormat="1" ht="12.75" customHeight="1" x14ac:dyDescent="0.25">
      <c r="A44" s="280" t="s">
        <v>563</v>
      </c>
      <c r="B44" s="281" t="s">
        <v>530</v>
      </c>
      <c r="C44" s="282">
        <v>200</v>
      </c>
    </row>
    <row r="45" spans="1:3" s="277" customFormat="1" ht="12.75" customHeight="1" x14ac:dyDescent="0.25">
      <c r="A45" s="280" t="s">
        <v>564</v>
      </c>
      <c r="B45" s="281" t="s">
        <v>565</v>
      </c>
      <c r="C45" s="282">
        <v>8021.64</v>
      </c>
    </row>
    <row r="46" spans="1:3" s="277" customFormat="1" ht="12.75" customHeight="1" x14ac:dyDescent="0.25">
      <c r="A46" s="280" t="s">
        <v>566</v>
      </c>
      <c r="B46" s="281" t="s">
        <v>567</v>
      </c>
      <c r="C46" s="282">
        <v>2805.17</v>
      </c>
    </row>
    <row r="47" spans="1:3" s="277" customFormat="1" ht="12.75" customHeight="1" x14ac:dyDescent="0.25">
      <c r="A47" s="280" t="s">
        <v>568</v>
      </c>
      <c r="B47" s="281" t="s">
        <v>565</v>
      </c>
      <c r="C47" s="282">
        <v>8021.64</v>
      </c>
    </row>
    <row r="48" spans="1:3" s="277" customFormat="1" ht="12.75" customHeight="1" x14ac:dyDescent="0.25">
      <c r="A48" s="280" t="s">
        <v>569</v>
      </c>
      <c r="B48" s="281" t="s">
        <v>570</v>
      </c>
      <c r="C48" s="282">
        <v>3684</v>
      </c>
    </row>
    <row r="49" spans="1:3" s="277" customFormat="1" ht="12.75" customHeight="1" x14ac:dyDescent="0.25">
      <c r="A49" s="280" t="s">
        <v>571</v>
      </c>
      <c r="B49" s="281" t="s">
        <v>557</v>
      </c>
      <c r="C49" s="282">
        <v>71962.679999999993</v>
      </c>
    </row>
    <row r="50" spans="1:3" s="277" customFormat="1" ht="12.75" customHeight="1" x14ac:dyDescent="0.25">
      <c r="A50" s="280" t="s">
        <v>572</v>
      </c>
      <c r="B50" s="281" t="s">
        <v>573</v>
      </c>
      <c r="C50" s="282">
        <v>274.33999999999997</v>
      </c>
    </row>
    <row r="51" spans="1:3" s="277" customFormat="1" ht="12.75" customHeight="1" x14ac:dyDescent="0.25">
      <c r="A51" s="280" t="s">
        <v>574</v>
      </c>
      <c r="B51" s="281" t="s">
        <v>540</v>
      </c>
      <c r="C51" s="282">
        <v>1353</v>
      </c>
    </row>
    <row r="52" spans="1:3" s="277" customFormat="1" ht="12.75" customHeight="1" x14ac:dyDescent="0.25">
      <c r="A52" s="280" t="s">
        <v>575</v>
      </c>
      <c r="B52" s="281" t="s">
        <v>565</v>
      </c>
      <c r="C52" s="282">
        <v>4679.29</v>
      </c>
    </row>
    <row r="53" spans="1:3" s="277" customFormat="1" ht="12.75" customHeight="1" x14ac:dyDescent="0.25">
      <c r="A53" s="280" t="s">
        <v>576</v>
      </c>
      <c r="B53" s="281" t="s">
        <v>567</v>
      </c>
      <c r="C53" s="282">
        <v>3000</v>
      </c>
    </row>
    <row r="54" spans="1:3" s="277" customFormat="1" ht="12.75" customHeight="1" x14ac:dyDescent="0.25">
      <c r="A54" s="280" t="s">
        <v>577</v>
      </c>
      <c r="B54" s="281" t="s">
        <v>578</v>
      </c>
      <c r="C54" s="282">
        <v>4264.01</v>
      </c>
    </row>
    <row r="55" spans="1:3" s="277" customFormat="1" ht="12.75" customHeight="1" x14ac:dyDescent="0.25">
      <c r="A55" s="280" t="s">
        <v>579</v>
      </c>
      <c r="B55" s="281" t="s">
        <v>580</v>
      </c>
      <c r="C55" s="282">
        <v>1100</v>
      </c>
    </row>
    <row r="56" spans="1:3" s="277" customFormat="1" ht="12.75" customHeight="1" x14ac:dyDescent="0.25">
      <c r="A56" s="280" t="s">
        <v>581</v>
      </c>
      <c r="B56" s="281" t="s">
        <v>567</v>
      </c>
      <c r="C56" s="282">
        <v>1721.44</v>
      </c>
    </row>
    <row r="57" spans="1:3" s="277" customFormat="1" ht="12.75" customHeight="1" x14ac:dyDescent="0.25">
      <c r="A57" s="280" t="s">
        <v>582</v>
      </c>
      <c r="B57" s="281" t="s">
        <v>583</v>
      </c>
      <c r="C57" s="282">
        <v>7874.71</v>
      </c>
    </row>
    <row r="58" spans="1:3" s="277" customFormat="1" ht="12.75" customHeight="1" x14ac:dyDescent="0.25">
      <c r="A58" s="280" t="s">
        <v>584</v>
      </c>
      <c r="B58" s="281" t="s">
        <v>573</v>
      </c>
      <c r="C58" s="282">
        <v>5015.37</v>
      </c>
    </row>
    <row r="59" spans="1:3" s="277" customFormat="1" ht="12.75" customHeight="1" x14ac:dyDescent="0.25">
      <c r="A59" s="280" t="s">
        <v>585</v>
      </c>
      <c r="B59" s="281" t="s">
        <v>540</v>
      </c>
      <c r="C59" s="282">
        <v>4500</v>
      </c>
    </row>
    <row r="60" spans="1:3" s="277" customFormat="1" ht="12.75" customHeight="1" x14ac:dyDescent="0.25">
      <c r="A60" s="280" t="s">
        <v>586</v>
      </c>
      <c r="B60" s="281" t="s">
        <v>587</v>
      </c>
      <c r="C60" s="282">
        <v>-266.20999999999998</v>
      </c>
    </row>
    <row r="61" spans="1:3" s="277" customFormat="1" ht="12.75" customHeight="1" x14ac:dyDescent="0.25">
      <c r="A61" s="280" t="s">
        <v>588</v>
      </c>
      <c r="B61" s="281" t="s">
        <v>573</v>
      </c>
      <c r="C61" s="282">
        <v>-10000</v>
      </c>
    </row>
    <row r="62" spans="1:3" s="277" customFormat="1" ht="12.75" customHeight="1" x14ac:dyDescent="0.25">
      <c r="A62" s="280" t="s">
        <v>588</v>
      </c>
      <c r="B62" s="281" t="s">
        <v>589</v>
      </c>
      <c r="C62" s="282">
        <v>-9242.17</v>
      </c>
    </row>
    <row r="63" spans="1:3" s="277" customFormat="1" ht="12.75" customHeight="1" x14ac:dyDescent="0.25">
      <c r="A63" s="280" t="s">
        <v>588</v>
      </c>
      <c r="B63" s="281" t="s">
        <v>523</v>
      </c>
      <c r="C63" s="282">
        <v>-9175.56</v>
      </c>
    </row>
    <row r="64" spans="1:3" s="277" customFormat="1" ht="12.75" customHeight="1" x14ac:dyDescent="0.25">
      <c r="A64" s="280" t="s">
        <v>590</v>
      </c>
      <c r="B64" s="281" t="s">
        <v>561</v>
      </c>
      <c r="C64" s="282">
        <v>1913.06</v>
      </c>
    </row>
    <row r="65" spans="1:3" s="277" customFormat="1" ht="12.75" customHeight="1" x14ac:dyDescent="0.25">
      <c r="A65" s="280" t="s">
        <v>591</v>
      </c>
      <c r="B65" s="281" t="s">
        <v>592</v>
      </c>
      <c r="C65" s="282">
        <v>8334.08</v>
      </c>
    </row>
    <row r="66" spans="1:3" s="277" customFormat="1" ht="12.75" customHeight="1" x14ac:dyDescent="0.25">
      <c r="A66" s="280" t="s">
        <v>593</v>
      </c>
      <c r="B66" s="281" t="s">
        <v>573</v>
      </c>
      <c r="C66" s="282">
        <v>519.71</v>
      </c>
    </row>
    <row r="67" spans="1:3" s="277" customFormat="1" ht="12.75" customHeight="1" x14ac:dyDescent="0.25">
      <c r="A67" s="280" t="s">
        <v>594</v>
      </c>
      <c r="B67" s="281" t="s">
        <v>567</v>
      </c>
      <c r="C67" s="282">
        <v>812</v>
      </c>
    </row>
    <row r="68" spans="1:3" s="277" customFormat="1" ht="12.75" customHeight="1" x14ac:dyDescent="0.25">
      <c r="A68" s="280" t="s">
        <v>595</v>
      </c>
      <c r="B68" s="281" t="s">
        <v>596</v>
      </c>
      <c r="C68" s="282">
        <v>32664.799999999999</v>
      </c>
    </row>
    <row r="69" spans="1:3" s="277" customFormat="1" ht="12.75" customHeight="1" x14ac:dyDescent="0.25">
      <c r="A69" s="280" t="s">
        <v>597</v>
      </c>
      <c r="B69" s="281" t="s">
        <v>598</v>
      </c>
      <c r="C69" s="282">
        <v>976.21</v>
      </c>
    </row>
    <row r="70" spans="1:3" s="277" customFormat="1" ht="12.75" customHeight="1" x14ac:dyDescent="0.25">
      <c r="A70" s="280" t="s">
        <v>599</v>
      </c>
      <c r="B70" s="281" t="s">
        <v>540</v>
      </c>
      <c r="C70" s="282">
        <v>130</v>
      </c>
    </row>
    <row r="71" spans="1:3" s="277" customFormat="1" ht="12.75" customHeight="1" x14ac:dyDescent="0.25">
      <c r="A71" s="280" t="s">
        <v>600</v>
      </c>
      <c r="B71" s="281" t="s">
        <v>601</v>
      </c>
      <c r="C71" s="282">
        <v>557.19000000000005</v>
      </c>
    </row>
    <row r="72" spans="1:3" s="277" customFormat="1" ht="12.75" customHeight="1" x14ac:dyDescent="0.25">
      <c r="A72" s="280" t="s">
        <v>600</v>
      </c>
      <c r="B72" s="281" t="s">
        <v>602</v>
      </c>
      <c r="C72" s="282">
        <v>160.91</v>
      </c>
    </row>
    <row r="73" spans="1:3" s="277" customFormat="1" ht="12.75" customHeight="1" x14ac:dyDescent="0.25">
      <c r="A73" s="280" t="s">
        <v>600</v>
      </c>
      <c r="B73" s="281" t="s">
        <v>603</v>
      </c>
      <c r="C73" s="282">
        <v>355.94</v>
      </c>
    </row>
    <row r="74" spans="1:3" s="277" customFormat="1" ht="12.75" customHeight="1" x14ac:dyDescent="0.25">
      <c r="A74" s="280" t="s">
        <v>600</v>
      </c>
      <c r="B74" s="281" t="s">
        <v>604</v>
      </c>
      <c r="C74" s="282">
        <v>731.38</v>
      </c>
    </row>
    <row r="75" spans="1:3" s="277" customFormat="1" ht="12.75" customHeight="1" x14ac:dyDescent="0.25">
      <c r="A75" s="280" t="s">
        <v>600</v>
      </c>
      <c r="B75" s="281" t="s">
        <v>605</v>
      </c>
      <c r="C75" s="282">
        <v>337.33</v>
      </c>
    </row>
    <row r="76" spans="1:3" s="277" customFormat="1" ht="12.75" customHeight="1" x14ac:dyDescent="0.25">
      <c r="A76" s="280" t="s">
        <v>600</v>
      </c>
      <c r="B76" s="281" t="s">
        <v>606</v>
      </c>
      <c r="C76" s="282">
        <v>830.3</v>
      </c>
    </row>
    <row r="77" spans="1:3" s="277" customFormat="1" ht="12.75" customHeight="1" x14ac:dyDescent="0.25">
      <c r="A77" s="280" t="s">
        <v>607</v>
      </c>
      <c r="B77" s="281" t="s">
        <v>538</v>
      </c>
      <c r="C77" s="282">
        <v>215</v>
      </c>
    </row>
    <row r="78" spans="1:3" s="277" customFormat="1" ht="12.75" customHeight="1" x14ac:dyDescent="0.25">
      <c r="A78" s="280" t="s">
        <v>608</v>
      </c>
      <c r="B78" s="281" t="s">
        <v>565</v>
      </c>
      <c r="C78" s="282">
        <v>11363.99</v>
      </c>
    </row>
    <row r="79" spans="1:3" s="277" customFormat="1" ht="12.75" customHeight="1" x14ac:dyDescent="0.25">
      <c r="A79" s="280" t="s">
        <v>609</v>
      </c>
      <c r="B79" s="281" t="s">
        <v>567</v>
      </c>
      <c r="C79" s="282">
        <v>442.55</v>
      </c>
    </row>
    <row r="80" spans="1:3" s="277" customFormat="1" ht="12.75" customHeight="1" x14ac:dyDescent="0.25">
      <c r="A80" s="280" t="s">
        <v>610</v>
      </c>
      <c r="B80" s="281" t="s">
        <v>540</v>
      </c>
      <c r="C80" s="282">
        <v>1990</v>
      </c>
    </row>
    <row r="81" spans="1:3" s="277" customFormat="1" ht="12.75" customHeight="1" x14ac:dyDescent="0.25">
      <c r="A81" s="280" t="s">
        <v>611</v>
      </c>
      <c r="B81" s="281" t="s">
        <v>528</v>
      </c>
      <c r="C81" s="282">
        <v>4592.51</v>
      </c>
    </row>
    <row r="82" spans="1:3" s="277" customFormat="1" ht="12.75" customHeight="1" x14ac:dyDescent="0.25">
      <c r="A82" s="280" t="s">
        <v>612</v>
      </c>
      <c r="B82" s="281" t="s">
        <v>573</v>
      </c>
      <c r="C82" s="282">
        <v>1910.94</v>
      </c>
    </row>
    <row r="83" spans="1:3" s="277" customFormat="1" ht="12.75" customHeight="1" x14ac:dyDescent="0.25">
      <c r="A83" s="280" t="s">
        <v>613</v>
      </c>
      <c r="B83" s="281" t="s">
        <v>567</v>
      </c>
      <c r="C83" s="282">
        <v>4745.4399999999996</v>
      </c>
    </row>
    <row r="84" spans="1:3" s="277" customFormat="1" ht="12.75" customHeight="1" x14ac:dyDescent="0.25">
      <c r="A84" s="280" t="s">
        <v>614</v>
      </c>
      <c r="B84" s="281" t="s">
        <v>540</v>
      </c>
      <c r="C84" s="282">
        <v>310</v>
      </c>
    </row>
    <row r="85" spans="1:3" s="277" customFormat="1" ht="12.75" customHeight="1" x14ac:dyDescent="0.25">
      <c r="A85" s="280" t="s">
        <v>615</v>
      </c>
      <c r="B85" s="281" t="s">
        <v>567</v>
      </c>
      <c r="C85" s="282">
        <v>1185.8699999999999</v>
      </c>
    </row>
    <row r="86" spans="1:3" s="277" customFormat="1" ht="12.75" customHeight="1" x14ac:dyDescent="0.25">
      <c r="A86" s="280" t="s">
        <v>616</v>
      </c>
      <c r="B86" s="281" t="s">
        <v>617</v>
      </c>
      <c r="C86" s="282">
        <v>200</v>
      </c>
    </row>
    <row r="87" spans="1:3" s="277" customFormat="1" ht="12.75" customHeight="1" x14ac:dyDescent="0.25">
      <c r="A87" s="280" t="s">
        <v>618</v>
      </c>
      <c r="B87" s="281" t="s">
        <v>567</v>
      </c>
      <c r="C87" s="282">
        <v>322</v>
      </c>
    </row>
    <row r="88" spans="1:3" s="277" customFormat="1" ht="12.75" customHeight="1" x14ac:dyDescent="0.25">
      <c r="A88" s="280" t="s">
        <v>619</v>
      </c>
      <c r="B88" s="281" t="s">
        <v>565</v>
      </c>
      <c r="C88" s="282">
        <v>3342.35</v>
      </c>
    </row>
    <row r="89" spans="1:3" s="277" customFormat="1" ht="12.75" customHeight="1" x14ac:dyDescent="0.25">
      <c r="A89" s="280" t="s">
        <v>620</v>
      </c>
      <c r="B89" s="281" t="s">
        <v>573</v>
      </c>
      <c r="C89" s="282">
        <v>1249.2</v>
      </c>
    </row>
    <row r="90" spans="1:3" s="277" customFormat="1" ht="12.75" customHeight="1" x14ac:dyDescent="0.25">
      <c r="A90" s="280" t="s">
        <v>621</v>
      </c>
      <c r="B90" s="281" t="s">
        <v>540</v>
      </c>
      <c r="C90" s="282">
        <v>89</v>
      </c>
    </row>
    <row r="91" spans="1:3" s="277" customFormat="1" ht="12.75" customHeight="1" x14ac:dyDescent="0.25">
      <c r="A91" s="280" t="s">
        <v>622</v>
      </c>
      <c r="B91" s="281" t="s">
        <v>553</v>
      </c>
      <c r="C91" s="282">
        <v>197.76</v>
      </c>
    </row>
    <row r="92" spans="1:3" s="277" customFormat="1" ht="12.75" customHeight="1" x14ac:dyDescent="0.25">
      <c r="A92" s="280" t="s">
        <v>622</v>
      </c>
      <c r="B92" s="281" t="s">
        <v>540</v>
      </c>
      <c r="C92" s="282">
        <v>1038.73</v>
      </c>
    </row>
    <row r="93" spans="1:3" s="277" customFormat="1" ht="12.75" customHeight="1" x14ac:dyDescent="0.25">
      <c r="A93" s="280" t="s">
        <v>623</v>
      </c>
      <c r="B93" s="281" t="s">
        <v>565</v>
      </c>
      <c r="C93" s="282">
        <v>2673.88</v>
      </c>
    </row>
    <row r="94" spans="1:3" s="277" customFormat="1" ht="12.75" customHeight="1" x14ac:dyDescent="0.25">
      <c r="A94" s="280" t="s">
        <v>624</v>
      </c>
      <c r="B94" s="281" t="s">
        <v>625</v>
      </c>
      <c r="C94" s="282">
        <v>1522.05</v>
      </c>
    </row>
    <row r="95" spans="1:3" s="277" customFormat="1" ht="12.75" customHeight="1" x14ac:dyDescent="0.25">
      <c r="A95" s="280" t="s">
        <v>626</v>
      </c>
      <c r="B95" s="281" t="s">
        <v>627</v>
      </c>
      <c r="C95" s="282">
        <v>1571.44</v>
      </c>
    </row>
    <row r="96" spans="1:3" s="277" customFormat="1" ht="12.75" customHeight="1" x14ac:dyDescent="0.25">
      <c r="A96" s="280" t="s">
        <v>628</v>
      </c>
      <c r="B96" s="281" t="s">
        <v>561</v>
      </c>
      <c r="C96" s="282">
        <v>375</v>
      </c>
    </row>
    <row r="97" spans="1:3" s="277" customFormat="1" ht="12.75" customHeight="1" x14ac:dyDescent="0.25">
      <c r="A97" s="280" t="s">
        <v>629</v>
      </c>
      <c r="B97" s="281" t="s">
        <v>553</v>
      </c>
      <c r="C97" s="282">
        <v>130.81</v>
      </c>
    </row>
    <row r="98" spans="1:3" s="277" customFormat="1" ht="12.75" customHeight="1" x14ac:dyDescent="0.25">
      <c r="A98" s="280" t="s">
        <v>630</v>
      </c>
      <c r="B98" s="281" t="s">
        <v>631</v>
      </c>
      <c r="C98" s="282">
        <v>3238.09</v>
      </c>
    </row>
    <row r="99" spans="1:3" s="277" customFormat="1" ht="12.75" customHeight="1" x14ac:dyDescent="0.25">
      <c r="A99" s="280" t="s">
        <v>632</v>
      </c>
      <c r="B99" s="281" t="s">
        <v>567</v>
      </c>
      <c r="C99" s="282">
        <v>958.98</v>
      </c>
    </row>
    <row r="100" spans="1:3" s="277" customFormat="1" ht="12.75" customHeight="1" x14ac:dyDescent="0.25">
      <c r="A100" s="280" t="s">
        <v>633</v>
      </c>
      <c r="B100" s="281" t="s">
        <v>530</v>
      </c>
      <c r="C100" s="282">
        <v>300</v>
      </c>
    </row>
    <row r="101" spans="1:3" s="277" customFormat="1" ht="12.75" customHeight="1" x14ac:dyDescent="0.25">
      <c r="A101" s="280" t="s">
        <v>634</v>
      </c>
      <c r="B101" s="281" t="s">
        <v>635</v>
      </c>
      <c r="C101" s="282">
        <v>67154.64</v>
      </c>
    </row>
    <row r="102" spans="1:3" s="277" customFormat="1" ht="12.75" customHeight="1" x14ac:dyDescent="0.25">
      <c r="A102" s="280" t="s">
        <v>636</v>
      </c>
      <c r="B102" s="281" t="s">
        <v>528</v>
      </c>
      <c r="C102" s="282">
        <v>884.53</v>
      </c>
    </row>
    <row r="103" spans="1:3" s="277" customFormat="1" ht="12.75" customHeight="1" x14ac:dyDescent="0.25">
      <c r="A103" s="280" t="s">
        <v>637</v>
      </c>
      <c r="B103" s="281" t="s">
        <v>638</v>
      </c>
      <c r="C103" s="282">
        <v>988.89</v>
      </c>
    </row>
    <row r="104" spans="1:3" s="277" customFormat="1" ht="12.75" customHeight="1" x14ac:dyDescent="0.25">
      <c r="A104" s="280" t="s">
        <v>639</v>
      </c>
      <c r="B104" s="281" t="s">
        <v>528</v>
      </c>
      <c r="C104" s="282">
        <v>889.83</v>
      </c>
    </row>
    <row r="105" spans="1:3" s="277" customFormat="1" ht="12.75" customHeight="1" x14ac:dyDescent="0.25">
      <c r="A105" s="280" t="s">
        <v>640</v>
      </c>
      <c r="B105" s="281" t="s">
        <v>553</v>
      </c>
      <c r="C105" s="282">
        <v>537.15</v>
      </c>
    </row>
    <row r="106" spans="1:3" s="277" customFormat="1" ht="12.75" customHeight="1" x14ac:dyDescent="0.25">
      <c r="A106" s="280" t="s">
        <v>640</v>
      </c>
      <c r="B106" s="281" t="s">
        <v>540</v>
      </c>
      <c r="C106" s="282">
        <v>621</v>
      </c>
    </row>
    <row r="107" spans="1:3" s="277" customFormat="1" ht="12.75" customHeight="1" x14ac:dyDescent="0.25">
      <c r="A107" s="280" t="s">
        <v>641</v>
      </c>
      <c r="B107" s="281" t="s">
        <v>565</v>
      </c>
      <c r="C107" s="282">
        <v>3342.35</v>
      </c>
    </row>
    <row r="108" spans="1:3" s="277" customFormat="1" ht="12.75" customHeight="1" x14ac:dyDescent="0.25">
      <c r="A108" s="280" t="s">
        <v>642</v>
      </c>
      <c r="B108" s="281" t="s">
        <v>540</v>
      </c>
      <c r="C108" s="282">
        <v>472</v>
      </c>
    </row>
    <row r="109" spans="1:3" s="277" customFormat="1" ht="12.75" customHeight="1" x14ac:dyDescent="0.25">
      <c r="A109" s="280" t="s">
        <v>643</v>
      </c>
      <c r="B109" s="281" t="s">
        <v>553</v>
      </c>
      <c r="C109" s="282">
        <v>84.46</v>
      </c>
    </row>
    <row r="110" spans="1:3" s="277" customFormat="1" ht="12.75" customHeight="1" x14ac:dyDescent="0.25">
      <c r="A110" s="280" t="s">
        <v>644</v>
      </c>
      <c r="B110" s="281" t="s">
        <v>540</v>
      </c>
      <c r="C110" s="282">
        <v>1254</v>
      </c>
    </row>
    <row r="111" spans="1:3" s="277" customFormat="1" ht="12.75" customHeight="1" x14ac:dyDescent="0.25">
      <c r="A111" s="280" t="s">
        <v>645</v>
      </c>
      <c r="B111" s="281" t="s">
        <v>646</v>
      </c>
      <c r="C111" s="282">
        <v>3961.15</v>
      </c>
    </row>
    <row r="112" spans="1:3" s="277" customFormat="1" ht="12.75" customHeight="1" x14ac:dyDescent="0.25">
      <c r="A112" s="280" t="s">
        <v>647</v>
      </c>
      <c r="B112" s="281" t="s">
        <v>542</v>
      </c>
      <c r="C112" s="282">
        <v>1656.14</v>
      </c>
    </row>
    <row r="113" spans="1:3" s="277" customFormat="1" ht="12.75" customHeight="1" x14ac:dyDescent="0.25">
      <c r="A113" s="280" t="s">
        <v>648</v>
      </c>
      <c r="B113" s="281" t="s">
        <v>565</v>
      </c>
      <c r="C113" s="282">
        <v>4010.82</v>
      </c>
    </row>
    <row r="114" spans="1:3" s="277" customFormat="1" ht="12.75" customHeight="1" x14ac:dyDescent="0.25">
      <c r="A114" s="280" t="s">
        <v>649</v>
      </c>
      <c r="B114" s="281" t="s">
        <v>540</v>
      </c>
      <c r="C114" s="282">
        <v>1125</v>
      </c>
    </row>
    <row r="115" spans="1:3" s="277" customFormat="1" ht="12.75" customHeight="1" x14ac:dyDescent="0.25">
      <c r="A115" s="280" t="s">
        <v>650</v>
      </c>
      <c r="B115" s="281" t="s">
        <v>651</v>
      </c>
      <c r="C115" s="282">
        <v>0</v>
      </c>
    </row>
    <row r="116" spans="1:3" s="277" customFormat="1" ht="12.75" customHeight="1" x14ac:dyDescent="0.25">
      <c r="A116" s="280" t="s">
        <v>650</v>
      </c>
      <c r="B116" s="281" t="s">
        <v>652</v>
      </c>
      <c r="C116" s="282">
        <v>2606.4</v>
      </c>
    </row>
    <row r="117" spans="1:3" s="277" customFormat="1" ht="12.75" customHeight="1" x14ac:dyDescent="0.25">
      <c r="A117" s="280" t="s">
        <v>650</v>
      </c>
      <c r="B117" s="281" t="s">
        <v>653</v>
      </c>
      <c r="C117" s="282">
        <v>1454.48</v>
      </c>
    </row>
    <row r="118" spans="1:3" s="277" customFormat="1" ht="12.75" customHeight="1" x14ac:dyDescent="0.25">
      <c r="A118" s="280" t="s">
        <v>654</v>
      </c>
      <c r="B118" s="281" t="s">
        <v>655</v>
      </c>
      <c r="C118" s="282">
        <v>1514.11</v>
      </c>
    </row>
    <row r="119" spans="1:3" s="277" customFormat="1" ht="12.75" customHeight="1" x14ac:dyDescent="0.25">
      <c r="A119" s="280" t="s">
        <v>656</v>
      </c>
      <c r="B119" s="281" t="s">
        <v>580</v>
      </c>
      <c r="C119" s="282">
        <v>3500</v>
      </c>
    </row>
    <row r="120" spans="1:3" s="277" customFormat="1" ht="12.75" customHeight="1" x14ac:dyDescent="0.25">
      <c r="A120" s="280" t="s">
        <v>657</v>
      </c>
      <c r="B120" s="281" t="s">
        <v>528</v>
      </c>
      <c r="C120" s="282">
        <v>150</v>
      </c>
    </row>
    <row r="121" spans="1:3" s="277" customFormat="1" ht="12.75" customHeight="1" x14ac:dyDescent="0.25">
      <c r="A121" s="280" t="s">
        <v>658</v>
      </c>
      <c r="B121" s="281" t="s">
        <v>659</v>
      </c>
      <c r="C121" s="282">
        <v>4480.72</v>
      </c>
    </row>
    <row r="122" spans="1:3" s="277" customFormat="1" ht="12.75" customHeight="1" x14ac:dyDescent="0.25">
      <c r="A122" s="280" t="s">
        <v>660</v>
      </c>
      <c r="B122" s="281" t="s">
        <v>661</v>
      </c>
      <c r="C122" s="282">
        <v>-277.66000000000003</v>
      </c>
    </row>
    <row r="123" spans="1:3" s="277" customFormat="1" ht="12.75" customHeight="1" x14ac:dyDescent="0.25">
      <c r="A123" s="280" t="s">
        <v>662</v>
      </c>
      <c r="B123" s="281" t="s">
        <v>540</v>
      </c>
      <c r="C123" s="282">
        <v>24318.78</v>
      </c>
    </row>
    <row r="124" spans="1:3" s="277" customFormat="1" ht="12.75" customHeight="1" x14ac:dyDescent="0.25">
      <c r="A124" s="280" t="s">
        <v>663</v>
      </c>
      <c r="B124" s="281" t="s">
        <v>534</v>
      </c>
      <c r="C124" s="282">
        <v>182.49</v>
      </c>
    </row>
    <row r="125" spans="1:3" s="277" customFormat="1" ht="12.75" customHeight="1" x14ac:dyDescent="0.25">
      <c r="A125" s="280" t="s">
        <v>663</v>
      </c>
      <c r="B125" s="281" t="s">
        <v>664</v>
      </c>
      <c r="C125" s="282">
        <v>3635.62</v>
      </c>
    </row>
    <row r="126" spans="1:3" s="277" customFormat="1" ht="12.75" customHeight="1" x14ac:dyDescent="0.25">
      <c r="A126" s="280" t="s">
        <v>665</v>
      </c>
      <c r="B126" s="281" t="s">
        <v>565</v>
      </c>
      <c r="C126" s="282">
        <v>5047.76</v>
      </c>
    </row>
    <row r="127" spans="1:3" s="277" customFormat="1" ht="12.75" customHeight="1" x14ac:dyDescent="0.25">
      <c r="A127" s="280" t="s">
        <v>666</v>
      </c>
      <c r="B127" s="281" t="s">
        <v>667</v>
      </c>
      <c r="C127" s="282">
        <v>4827.8999999999996</v>
      </c>
    </row>
    <row r="128" spans="1:3" s="277" customFormat="1" ht="12.75" customHeight="1" x14ac:dyDescent="0.25">
      <c r="A128" s="280" t="s">
        <v>668</v>
      </c>
      <c r="B128" s="281" t="s">
        <v>565</v>
      </c>
      <c r="C128" s="282">
        <v>4010.82</v>
      </c>
    </row>
    <row r="129" spans="1:3" s="277" customFormat="1" ht="12.75" customHeight="1" x14ac:dyDescent="0.25">
      <c r="A129" s="280" t="s">
        <v>669</v>
      </c>
      <c r="B129" s="281" t="s">
        <v>530</v>
      </c>
      <c r="C129" s="282">
        <v>200</v>
      </c>
    </row>
    <row r="130" spans="1:3" s="277" customFormat="1" ht="12.75" customHeight="1" x14ac:dyDescent="0.25">
      <c r="A130" s="280" t="s">
        <v>670</v>
      </c>
      <c r="B130" s="281" t="s">
        <v>526</v>
      </c>
      <c r="C130" s="282">
        <v>2413.86</v>
      </c>
    </row>
    <row r="131" spans="1:3" s="277" customFormat="1" ht="12.75" customHeight="1" x14ac:dyDescent="0.25">
      <c r="A131" s="280" t="s">
        <v>671</v>
      </c>
      <c r="B131" s="281" t="s">
        <v>567</v>
      </c>
      <c r="C131" s="282">
        <v>3047.1</v>
      </c>
    </row>
    <row r="132" spans="1:3" s="277" customFormat="1" ht="12.75" customHeight="1" x14ac:dyDescent="0.25">
      <c r="A132" s="280" t="s">
        <v>672</v>
      </c>
      <c r="B132" s="281" t="s">
        <v>638</v>
      </c>
      <c r="C132" s="282">
        <v>2268.12</v>
      </c>
    </row>
    <row r="133" spans="1:3" s="277" customFormat="1" ht="12.75" customHeight="1" x14ac:dyDescent="0.25">
      <c r="A133" s="280" t="s">
        <v>673</v>
      </c>
      <c r="B133" s="281" t="s">
        <v>528</v>
      </c>
      <c r="C133" s="282">
        <v>350</v>
      </c>
    </row>
    <row r="134" spans="1:3" s="277" customFormat="1" ht="12.75" customHeight="1" x14ac:dyDescent="0.25">
      <c r="A134" s="280" t="s">
        <v>674</v>
      </c>
      <c r="B134" s="281" t="s">
        <v>596</v>
      </c>
      <c r="C134" s="282">
        <v>2589.2199999999998</v>
      </c>
    </row>
    <row r="135" spans="1:3" s="277" customFormat="1" ht="12.75" customHeight="1" x14ac:dyDescent="0.25">
      <c r="A135" s="280" t="s">
        <v>675</v>
      </c>
      <c r="B135" s="281" t="s">
        <v>676</v>
      </c>
      <c r="C135" s="282">
        <v>2014.98</v>
      </c>
    </row>
    <row r="136" spans="1:3" s="277" customFormat="1" ht="12.75" customHeight="1" x14ac:dyDescent="0.25">
      <c r="A136" s="280" t="s">
        <v>677</v>
      </c>
      <c r="B136" s="281" t="s">
        <v>530</v>
      </c>
      <c r="C136" s="282">
        <v>200</v>
      </c>
    </row>
    <row r="137" spans="1:3" s="277" customFormat="1" ht="12.75" customHeight="1" x14ac:dyDescent="0.25">
      <c r="A137" s="280" t="s">
        <v>678</v>
      </c>
      <c r="B137" s="281" t="s">
        <v>567</v>
      </c>
      <c r="C137" s="282">
        <v>3338.85</v>
      </c>
    </row>
    <row r="138" spans="1:3" s="277" customFormat="1" ht="12.75" customHeight="1" x14ac:dyDescent="0.25">
      <c r="A138" s="280" t="s">
        <v>679</v>
      </c>
      <c r="B138" s="281" t="s">
        <v>528</v>
      </c>
      <c r="C138" s="282">
        <v>5376.86</v>
      </c>
    </row>
    <row r="139" spans="1:3" s="277" customFormat="1" ht="12.75" customHeight="1" x14ac:dyDescent="0.25">
      <c r="A139" s="280" t="s">
        <v>680</v>
      </c>
      <c r="B139" s="281" t="s">
        <v>681</v>
      </c>
      <c r="C139" s="282">
        <v>37643.699999999997</v>
      </c>
    </row>
    <row r="140" spans="1:3" s="277" customFormat="1" ht="12.75" customHeight="1" x14ac:dyDescent="0.25">
      <c r="A140" s="280" t="s">
        <v>680</v>
      </c>
      <c r="B140" s="281" t="s">
        <v>573</v>
      </c>
      <c r="C140" s="282">
        <v>2419.69</v>
      </c>
    </row>
    <row r="141" spans="1:3" s="277" customFormat="1" ht="12.75" customHeight="1" x14ac:dyDescent="0.25">
      <c r="A141" s="280" t="s">
        <v>680</v>
      </c>
      <c r="B141" s="281" t="s">
        <v>682</v>
      </c>
      <c r="C141" s="282">
        <v>33336.269999999997</v>
      </c>
    </row>
    <row r="142" spans="1:3" s="277" customFormat="1" ht="12.75" customHeight="1" x14ac:dyDescent="0.25">
      <c r="A142" s="280" t="s">
        <v>680</v>
      </c>
      <c r="B142" s="281" t="s">
        <v>683</v>
      </c>
      <c r="C142" s="282">
        <v>9701.7099999999991</v>
      </c>
    </row>
    <row r="143" spans="1:3" s="277" customFormat="1" ht="12.75" customHeight="1" x14ac:dyDescent="0.25">
      <c r="A143" s="280" t="s">
        <v>684</v>
      </c>
      <c r="B143" s="281" t="s">
        <v>565</v>
      </c>
      <c r="C143" s="282">
        <v>23396.45</v>
      </c>
    </row>
    <row r="144" spans="1:3" s="277" customFormat="1" ht="12.75" customHeight="1" x14ac:dyDescent="0.25">
      <c r="A144" s="280" t="s">
        <v>685</v>
      </c>
      <c r="B144" s="281" t="s">
        <v>580</v>
      </c>
      <c r="C144" s="282">
        <v>1005</v>
      </c>
    </row>
    <row r="145" spans="1:3" s="277" customFormat="1" ht="12.75" customHeight="1" x14ac:dyDescent="0.25">
      <c r="A145" s="280" t="s">
        <v>686</v>
      </c>
      <c r="B145" s="281" t="s">
        <v>528</v>
      </c>
      <c r="C145" s="282">
        <v>889.34</v>
      </c>
    </row>
    <row r="146" spans="1:3" s="277" customFormat="1" ht="12.75" customHeight="1" x14ac:dyDescent="0.25">
      <c r="A146" s="280" t="s">
        <v>687</v>
      </c>
      <c r="B146" s="281" t="s">
        <v>565</v>
      </c>
      <c r="C146" s="282">
        <v>7353.17</v>
      </c>
    </row>
    <row r="147" spans="1:3" s="277" customFormat="1" ht="12.75" customHeight="1" x14ac:dyDescent="0.25">
      <c r="A147" s="280" t="s">
        <v>688</v>
      </c>
      <c r="B147" s="281" t="s">
        <v>530</v>
      </c>
      <c r="C147" s="282">
        <v>558.76</v>
      </c>
    </row>
    <row r="148" spans="1:3" s="277" customFormat="1" ht="12.75" customHeight="1" x14ac:dyDescent="0.25">
      <c r="A148" s="280" t="s">
        <v>688</v>
      </c>
      <c r="B148" s="281" t="s">
        <v>617</v>
      </c>
      <c r="C148" s="282">
        <v>1165.0899999999999</v>
      </c>
    </row>
    <row r="149" spans="1:3" s="277" customFormat="1" ht="12.75" customHeight="1" x14ac:dyDescent="0.25">
      <c r="A149" s="280" t="s">
        <v>689</v>
      </c>
      <c r="B149" s="281" t="s">
        <v>540</v>
      </c>
      <c r="C149" s="282">
        <v>1665.06</v>
      </c>
    </row>
    <row r="150" spans="1:3" s="277" customFormat="1" ht="12.75" customHeight="1" x14ac:dyDescent="0.25">
      <c r="A150" s="280" t="s">
        <v>690</v>
      </c>
      <c r="B150" s="281" t="s">
        <v>691</v>
      </c>
      <c r="C150" s="282">
        <v>38416.400000000001</v>
      </c>
    </row>
    <row r="151" spans="1:3" s="277" customFormat="1" ht="12.75" customHeight="1" x14ac:dyDescent="0.25">
      <c r="A151" s="280" t="s">
        <v>692</v>
      </c>
      <c r="B151" s="281" t="s">
        <v>557</v>
      </c>
      <c r="C151" s="282">
        <v>8780</v>
      </c>
    </row>
    <row r="152" spans="1:3" s="277" customFormat="1" ht="12.75" customHeight="1" x14ac:dyDescent="0.25">
      <c r="A152" s="280" t="s">
        <v>693</v>
      </c>
      <c r="B152" s="281" t="s">
        <v>542</v>
      </c>
      <c r="C152" s="282">
        <v>2337.9</v>
      </c>
    </row>
    <row r="153" spans="1:3" s="277" customFormat="1" ht="12.75" customHeight="1" x14ac:dyDescent="0.25">
      <c r="A153" s="280" t="s">
        <v>694</v>
      </c>
      <c r="B153" s="281" t="s">
        <v>528</v>
      </c>
      <c r="C153" s="282">
        <v>1000</v>
      </c>
    </row>
    <row r="154" spans="1:3" s="277" customFormat="1" ht="12.75" customHeight="1" x14ac:dyDescent="0.25">
      <c r="A154" s="280" t="s">
        <v>695</v>
      </c>
      <c r="B154" s="281" t="s">
        <v>540</v>
      </c>
      <c r="C154" s="282">
        <v>1382</v>
      </c>
    </row>
    <row r="155" spans="1:3" s="277" customFormat="1" ht="12.75" customHeight="1" x14ac:dyDescent="0.25">
      <c r="A155" s="280" t="s">
        <v>696</v>
      </c>
      <c r="B155" s="281" t="s">
        <v>530</v>
      </c>
      <c r="C155" s="282">
        <v>200</v>
      </c>
    </row>
    <row r="156" spans="1:3" s="277" customFormat="1" ht="12.75" customHeight="1" x14ac:dyDescent="0.25">
      <c r="A156" s="280" t="s">
        <v>697</v>
      </c>
      <c r="B156" s="281" t="s">
        <v>698</v>
      </c>
      <c r="C156" s="282">
        <v>6716.87</v>
      </c>
    </row>
    <row r="157" spans="1:3" s="277" customFormat="1" ht="12.75" customHeight="1" x14ac:dyDescent="0.25">
      <c r="A157" s="280" t="s">
        <v>699</v>
      </c>
      <c r="B157" s="281" t="s">
        <v>565</v>
      </c>
      <c r="C157" s="282">
        <v>4010.82</v>
      </c>
    </row>
    <row r="158" spans="1:3" s="277" customFormat="1" ht="12.75" customHeight="1" x14ac:dyDescent="0.25">
      <c r="A158" s="280" t="s">
        <v>700</v>
      </c>
      <c r="B158" s="281" t="s">
        <v>681</v>
      </c>
      <c r="C158" s="282">
        <v>825</v>
      </c>
    </row>
    <row r="159" spans="1:3" s="277" customFormat="1" ht="12.75" customHeight="1" x14ac:dyDescent="0.25">
      <c r="A159" s="280" t="s">
        <v>701</v>
      </c>
      <c r="B159" s="281" t="s">
        <v>617</v>
      </c>
      <c r="C159" s="282">
        <v>200</v>
      </c>
    </row>
    <row r="160" spans="1:3" s="277" customFormat="1" ht="12.75" customHeight="1" x14ac:dyDescent="0.25">
      <c r="A160" s="280" t="s">
        <v>702</v>
      </c>
      <c r="B160" s="281" t="s">
        <v>703</v>
      </c>
      <c r="C160" s="282">
        <v>1426.99</v>
      </c>
    </row>
    <row r="161" spans="1:3" s="277" customFormat="1" ht="12.75" customHeight="1" x14ac:dyDescent="0.25">
      <c r="A161" s="280" t="s">
        <v>702</v>
      </c>
      <c r="B161" s="281" t="s">
        <v>704</v>
      </c>
      <c r="C161" s="282">
        <v>1241.8</v>
      </c>
    </row>
    <row r="162" spans="1:3" s="277" customFormat="1" ht="12.75" customHeight="1" x14ac:dyDescent="0.25">
      <c r="A162" s="280" t="s">
        <v>702</v>
      </c>
      <c r="B162" s="281" t="s">
        <v>705</v>
      </c>
      <c r="C162" s="282">
        <v>2045.47</v>
      </c>
    </row>
    <row r="163" spans="1:3" s="277" customFormat="1" ht="12.75" customHeight="1" x14ac:dyDescent="0.25">
      <c r="A163" s="280" t="s">
        <v>702</v>
      </c>
      <c r="B163" s="281" t="s">
        <v>661</v>
      </c>
      <c r="C163" s="282">
        <v>2684.76</v>
      </c>
    </row>
    <row r="164" spans="1:3" s="277" customFormat="1" ht="12.75" customHeight="1" x14ac:dyDescent="0.25">
      <c r="A164" s="280" t="s">
        <v>702</v>
      </c>
      <c r="B164" s="281" t="s">
        <v>706</v>
      </c>
      <c r="C164" s="282">
        <v>2395.75</v>
      </c>
    </row>
    <row r="165" spans="1:3" s="277" customFormat="1" ht="12.75" customHeight="1" x14ac:dyDescent="0.25">
      <c r="A165" s="280" t="s">
        <v>702</v>
      </c>
      <c r="B165" s="281" t="s">
        <v>707</v>
      </c>
      <c r="C165" s="282">
        <v>2834.89</v>
      </c>
    </row>
    <row r="166" spans="1:3" s="277" customFormat="1" ht="12.75" customHeight="1" x14ac:dyDescent="0.25">
      <c r="A166" s="280" t="s">
        <v>702</v>
      </c>
      <c r="B166" s="281" t="s">
        <v>708</v>
      </c>
      <c r="C166" s="282">
        <v>1331.52</v>
      </c>
    </row>
    <row r="167" spans="1:3" s="277" customFormat="1" ht="12.75" customHeight="1" x14ac:dyDescent="0.25">
      <c r="A167" s="280" t="s">
        <v>702</v>
      </c>
      <c r="B167" s="281" t="s">
        <v>709</v>
      </c>
      <c r="C167" s="282">
        <v>2435.23</v>
      </c>
    </row>
    <row r="168" spans="1:3" s="277" customFormat="1" ht="12.75" customHeight="1" x14ac:dyDescent="0.25">
      <c r="A168" s="280" t="s">
        <v>702</v>
      </c>
      <c r="B168" s="281" t="s">
        <v>710</v>
      </c>
      <c r="C168" s="282">
        <v>1322.52</v>
      </c>
    </row>
    <row r="169" spans="1:3" s="277" customFormat="1" ht="12.75" customHeight="1" x14ac:dyDescent="0.25">
      <c r="A169" s="280" t="s">
        <v>711</v>
      </c>
      <c r="B169" s="281" t="s">
        <v>712</v>
      </c>
      <c r="C169" s="282">
        <v>1490.8</v>
      </c>
    </row>
    <row r="170" spans="1:3" s="277" customFormat="1" ht="12.75" customHeight="1" x14ac:dyDescent="0.25">
      <c r="A170" s="280" t="s">
        <v>713</v>
      </c>
      <c r="B170" s="281" t="s">
        <v>528</v>
      </c>
      <c r="C170" s="282">
        <v>150</v>
      </c>
    </row>
    <row r="171" spans="1:3" s="277" customFormat="1" ht="12.75" customHeight="1" x14ac:dyDescent="0.25">
      <c r="A171" s="280" t="s">
        <v>714</v>
      </c>
      <c r="B171" s="281" t="s">
        <v>567</v>
      </c>
      <c r="C171" s="282">
        <v>1295.8399999999999</v>
      </c>
    </row>
    <row r="172" spans="1:3" s="277" customFormat="1" ht="12.75" customHeight="1" x14ac:dyDescent="0.25">
      <c r="A172" s="280" t="s">
        <v>715</v>
      </c>
      <c r="B172" s="281" t="s">
        <v>557</v>
      </c>
      <c r="C172" s="282">
        <v>1957</v>
      </c>
    </row>
    <row r="173" spans="1:3" s="277" customFormat="1" ht="12.75" customHeight="1" x14ac:dyDescent="0.25">
      <c r="A173" s="280" t="s">
        <v>716</v>
      </c>
      <c r="B173" s="281" t="s">
        <v>661</v>
      </c>
      <c r="C173" s="282">
        <v>277.66000000000003</v>
      </c>
    </row>
    <row r="174" spans="1:3" s="277" customFormat="1" ht="12.75" customHeight="1" x14ac:dyDescent="0.25">
      <c r="A174" s="280" t="s">
        <v>717</v>
      </c>
      <c r="B174" s="281" t="s">
        <v>617</v>
      </c>
      <c r="C174" s="282">
        <v>1083</v>
      </c>
    </row>
    <row r="175" spans="1:3" s="277" customFormat="1" ht="12.75" customHeight="1" x14ac:dyDescent="0.25">
      <c r="A175" s="280" t="s">
        <v>718</v>
      </c>
      <c r="B175" s="281" t="s">
        <v>567</v>
      </c>
      <c r="C175" s="282">
        <v>1802.64</v>
      </c>
    </row>
    <row r="176" spans="1:3" s="277" customFormat="1" ht="12.75" customHeight="1" x14ac:dyDescent="0.25">
      <c r="A176" s="280" t="s">
        <v>719</v>
      </c>
      <c r="B176" s="281" t="s">
        <v>528</v>
      </c>
      <c r="C176" s="282">
        <v>1538.43</v>
      </c>
    </row>
    <row r="177" spans="1:3" s="277" customFormat="1" ht="12.75" customHeight="1" x14ac:dyDescent="0.25">
      <c r="A177" s="280" t="s">
        <v>720</v>
      </c>
      <c r="B177" s="281" t="s">
        <v>553</v>
      </c>
      <c r="C177" s="282">
        <v>182.31</v>
      </c>
    </row>
    <row r="178" spans="1:3" s="277" customFormat="1" ht="12.75" customHeight="1" x14ac:dyDescent="0.25">
      <c r="A178" s="280" t="s">
        <v>720</v>
      </c>
      <c r="B178" s="281" t="s">
        <v>540</v>
      </c>
      <c r="C178" s="282">
        <v>2237.6</v>
      </c>
    </row>
    <row r="179" spans="1:3" s="277" customFormat="1" ht="12.75" customHeight="1" x14ac:dyDescent="0.25">
      <c r="A179" s="280" t="s">
        <v>721</v>
      </c>
      <c r="B179" s="281" t="s">
        <v>722</v>
      </c>
      <c r="C179" s="282">
        <v>31336.11</v>
      </c>
    </row>
    <row r="180" spans="1:3" s="277" customFormat="1" ht="12.75" customHeight="1" x14ac:dyDescent="0.25">
      <c r="A180" s="280" t="s">
        <v>723</v>
      </c>
      <c r="B180" s="281" t="s">
        <v>587</v>
      </c>
      <c r="C180" s="282">
        <v>501</v>
      </c>
    </row>
    <row r="181" spans="1:3" s="277" customFormat="1" ht="12.75" customHeight="1" x14ac:dyDescent="0.25">
      <c r="A181" s="280" t="s">
        <v>724</v>
      </c>
      <c r="B181" s="281" t="s">
        <v>538</v>
      </c>
      <c r="C181" s="282">
        <v>260.95999999999998</v>
      </c>
    </row>
    <row r="182" spans="1:3" s="277" customFormat="1" ht="12.75" customHeight="1" x14ac:dyDescent="0.25">
      <c r="A182" s="280" t="s">
        <v>725</v>
      </c>
      <c r="B182" s="281" t="s">
        <v>553</v>
      </c>
      <c r="C182" s="282">
        <v>323.42</v>
      </c>
    </row>
    <row r="183" spans="1:3" s="277" customFormat="1" ht="12.75" customHeight="1" x14ac:dyDescent="0.25">
      <c r="A183" s="280" t="s">
        <v>725</v>
      </c>
      <c r="B183" s="281" t="s">
        <v>540</v>
      </c>
      <c r="C183" s="282">
        <v>1284</v>
      </c>
    </row>
    <row r="184" spans="1:3" s="277" customFormat="1" ht="12.75" customHeight="1" x14ac:dyDescent="0.25">
      <c r="A184" s="280" t="s">
        <v>726</v>
      </c>
      <c r="B184" s="281" t="s">
        <v>565</v>
      </c>
      <c r="C184" s="282">
        <v>7353.17</v>
      </c>
    </row>
    <row r="185" spans="1:3" s="277" customFormat="1" ht="12.75" customHeight="1" x14ac:dyDescent="0.25">
      <c r="A185" s="280" t="s">
        <v>727</v>
      </c>
      <c r="B185" s="281" t="s">
        <v>728</v>
      </c>
      <c r="C185" s="282">
        <v>6631.42</v>
      </c>
    </row>
    <row r="186" spans="1:3" s="277" customFormat="1" ht="12.75" customHeight="1" x14ac:dyDescent="0.25">
      <c r="A186" s="280" t="s">
        <v>727</v>
      </c>
      <c r="B186" s="281" t="s">
        <v>729</v>
      </c>
      <c r="C186" s="282">
        <v>422.58</v>
      </c>
    </row>
    <row r="187" spans="1:3" s="277" customFormat="1" ht="12.75" customHeight="1" x14ac:dyDescent="0.25">
      <c r="A187" s="280" t="s">
        <v>730</v>
      </c>
      <c r="B187" s="281" t="s">
        <v>731</v>
      </c>
      <c r="C187" s="282">
        <v>25074.21</v>
      </c>
    </row>
    <row r="188" spans="1:3" s="277" customFormat="1" ht="12.75" customHeight="1" x14ac:dyDescent="0.25">
      <c r="A188" s="280" t="s">
        <v>732</v>
      </c>
      <c r="B188" s="281" t="s">
        <v>528</v>
      </c>
      <c r="C188" s="282">
        <v>285.60000000000002</v>
      </c>
    </row>
    <row r="189" spans="1:3" s="277" customFormat="1" ht="12.75" customHeight="1" x14ac:dyDescent="0.25">
      <c r="A189" s="280" t="s">
        <v>733</v>
      </c>
      <c r="B189" s="281" t="s">
        <v>734</v>
      </c>
      <c r="C189" s="282">
        <v>4487.62</v>
      </c>
    </row>
    <row r="190" spans="1:3" s="277" customFormat="1" ht="12.75" customHeight="1" x14ac:dyDescent="0.25">
      <c r="A190" s="280" t="s">
        <v>735</v>
      </c>
      <c r="B190" s="281" t="s">
        <v>736</v>
      </c>
      <c r="C190" s="282">
        <v>16668.14</v>
      </c>
    </row>
    <row r="191" spans="1:3" s="277" customFormat="1" ht="12.75" customHeight="1" x14ac:dyDescent="0.25">
      <c r="A191" s="280" t="s">
        <v>735</v>
      </c>
      <c r="B191" s="281" t="s">
        <v>737</v>
      </c>
      <c r="C191" s="282">
        <v>4266.87</v>
      </c>
    </row>
    <row r="192" spans="1:3" s="277" customFormat="1" ht="12.75" customHeight="1" x14ac:dyDescent="0.25">
      <c r="A192" s="280" t="s">
        <v>735</v>
      </c>
      <c r="B192" s="281" t="s">
        <v>738</v>
      </c>
      <c r="C192" s="282">
        <v>9936.31</v>
      </c>
    </row>
    <row r="193" spans="1:3" s="277" customFormat="1" ht="12.75" customHeight="1" x14ac:dyDescent="0.25">
      <c r="A193" s="280" t="s">
        <v>739</v>
      </c>
      <c r="B193" s="281" t="s">
        <v>540</v>
      </c>
      <c r="C193" s="282">
        <v>1502</v>
      </c>
    </row>
    <row r="194" spans="1:3" s="277" customFormat="1" ht="12.75" customHeight="1" x14ac:dyDescent="0.25">
      <c r="A194" s="280" t="s">
        <v>740</v>
      </c>
      <c r="B194" s="281" t="s">
        <v>741</v>
      </c>
      <c r="C194" s="282">
        <v>10379.540000000001</v>
      </c>
    </row>
    <row r="195" spans="1:3" s="277" customFormat="1" ht="12.75" customHeight="1" x14ac:dyDescent="0.25">
      <c r="A195" s="280" t="s">
        <v>742</v>
      </c>
      <c r="B195" s="281" t="s">
        <v>565</v>
      </c>
      <c r="C195" s="282">
        <v>668.47</v>
      </c>
    </row>
    <row r="196" spans="1:3" s="277" customFormat="1" ht="12.75" customHeight="1" x14ac:dyDescent="0.25">
      <c r="A196" s="280" t="s">
        <v>743</v>
      </c>
      <c r="B196" s="281" t="s">
        <v>729</v>
      </c>
      <c r="C196" s="282">
        <v>771.41</v>
      </c>
    </row>
    <row r="197" spans="1:3" s="277" customFormat="1" ht="12.75" customHeight="1" x14ac:dyDescent="0.25">
      <c r="A197" s="280" t="s">
        <v>743</v>
      </c>
      <c r="B197" s="281" t="s">
        <v>744</v>
      </c>
      <c r="C197" s="282">
        <v>4078.45</v>
      </c>
    </row>
    <row r="198" spans="1:3" s="277" customFormat="1" ht="12.75" customHeight="1" x14ac:dyDescent="0.25">
      <c r="A198" s="280" t="s">
        <v>745</v>
      </c>
      <c r="B198" s="281" t="s">
        <v>746</v>
      </c>
      <c r="C198" s="282">
        <v>3149.9</v>
      </c>
    </row>
    <row r="199" spans="1:3" s="277" customFormat="1" ht="12.75" customHeight="1" x14ac:dyDescent="0.25">
      <c r="A199" s="280" t="s">
        <v>745</v>
      </c>
      <c r="B199" s="281" t="s">
        <v>712</v>
      </c>
      <c r="C199" s="282">
        <v>172.9</v>
      </c>
    </row>
    <row r="200" spans="1:3" s="277" customFormat="1" ht="12.75" customHeight="1" x14ac:dyDescent="0.25">
      <c r="A200" s="280" t="s">
        <v>747</v>
      </c>
      <c r="B200" s="281" t="s">
        <v>565</v>
      </c>
      <c r="C200" s="282">
        <v>9358.58</v>
      </c>
    </row>
    <row r="201" spans="1:3" s="277" customFormat="1" ht="12.75" customHeight="1" x14ac:dyDescent="0.25">
      <c r="A201" s="280" t="s">
        <v>748</v>
      </c>
      <c r="B201" s="281" t="s">
        <v>567</v>
      </c>
      <c r="C201" s="282">
        <v>453.72</v>
      </c>
    </row>
    <row r="202" spans="1:3" s="277" customFormat="1" ht="12.75" customHeight="1" x14ac:dyDescent="0.25">
      <c r="A202" s="280" t="s">
        <v>749</v>
      </c>
      <c r="B202" s="281" t="s">
        <v>565</v>
      </c>
      <c r="C202" s="282">
        <v>-10027.049999999999</v>
      </c>
    </row>
    <row r="203" spans="1:3" s="277" customFormat="1" ht="12.75" customHeight="1" x14ac:dyDescent="0.25">
      <c r="A203" s="280" t="s">
        <v>750</v>
      </c>
      <c r="B203" s="281" t="s">
        <v>751</v>
      </c>
      <c r="C203" s="282">
        <v>10075.51</v>
      </c>
    </row>
    <row r="204" spans="1:3" s="277" customFormat="1" ht="12.75" customHeight="1" x14ac:dyDescent="0.25">
      <c r="A204" s="280" t="s">
        <v>752</v>
      </c>
      <c r="B204" s="281" t="s">
        <v>638</v>
      </c>
      <c r="C204" s="282">
        <v>5238.8</v>
      </c>
    </row>
    <row r="205" spans="1:3" s="277" customFormat="1" ht="12.75" customHeight="1" x14ac:dyDescent="0.25">
      <c r="A205" s="280" t="s">
        <v>753</v>
      </c>
      <c r="B205" s="281" t="s">
        <v>754</v>
      </c>
      <c r="C205" s="282">
        <v>2504.61</v>
      </c>
    </row>
    <row r="206" spans="1:3" s="277" customFormat="1" ht="12.75" customHeight="1" x14ac:dyDescent="0.25">
      <c r="A206" s="280" t="s">
        <v>755</v>
      </c>
      <c r="B206" s="281" t="s">
        <v>756</v>
      </c>
      <c r="C206" s="282">
        <v>16668.14</v>
      </c>
    </row>
    <row r="207" spans="1:3" s="277" customFormat="1" ht="12.75" customHeight="1" x14ac:dyDescent="0.25">
      <c r="A207" s="280" t="s">
        <v>755</v>
      </c>
      <c r="B207" s="281" t="s">
        <v>596</v>
      </c>
      <c r="C207" s="282">
        <v>35585.800000000003</v>
      </c>
    </row>
    <row r="208" spans="1:3" s="277" customFormat="1" ht="12.75" customHeight="1" x14ac:dyDescent="0.25">
      <c r="A208" s="280" t="s">
        <v>757</v>
      </c>
      <c r="B208" s="281" t="s">
        <v>553</v>
      </c>
      <c r="C208" s="282">
        <v>74.16</v>
      </c>
    </row>
    <row r="209" spans="1:3" s="277" customFormat="1" ht="12.75" customHeight="1" x14ac:dyDescent="0.25">
      <c r="A209" s="280" t="s">
        <v>758</v>
      </c>
      <c r="B209" s="281" t="s">
        <v>540</v>
      </c>
      <c r="C209" s="282">
        <v>3960.9</v>
      </c>
    </row>
    <row r="210" spans="1:3" s="277" customFormat="1" ht="12.75" customHeight="1" x14ac:dyDescent="0.25">
      <c r="A210" s="280" t="s">
        <v>759</v>
      </c>
      <c r="B210" s="281" t="s">
        <v>553</v>
      </c>
      <c r="C210" s="282">
        <v>3341.94</v>
      </c>
    </row>
    <row r="211" spans="1:3" s="277" customFormat="1" ht="12.75" customHeight="1" x14ac:dyDescent="0.25">
      <c r="A211" s="280" t="s">
        <v>759</v>
      </c>
      <c r="B211" s="281" t="s">
        <v>540</v>
      </c>
      <c r="C211" s="282">
        <v>369</v>
      </c>
    </row>
    <row r="212" spans="1:3" s="277" customFormat="1" ht="12.75" customHeight="1" x14ac:dyDescent="0.25">
      <c r="A212" s="280" t="s">
        <v>760</v>
      </c>
      <c r="B212" s="281" t="s">
        <v>761</v>
      </c>
      <c r="C212" s="282">
        <v>29394.240000000002</v>
      </c>
    </row>
    <row r="213" spans="1:3" s="277" customFormat="1" ht="12.75" customHeight="1" x14ac:dyDescent="0.25">
      <c r="A213" s="280" t="s">
        <v>762</v>
      </c>
      <c r="B213" s="281" t="s">
        <v>567</v>
      </c>
      <c r="C213" s="282">
        <v>1579.74</v>
      </c>
    </row>
    <row r="214" spans="1:3" s="277" customFormat="1" ht="12.75" customHeight="1" x14ac:dyDescent="0.25">
      <c r="A214" s="280" t="s">
        <v>763</v>
      </c>
      <c r="B214" s="281" t="s">
        <v>722</v>
      </c>
      <c r="C214" s="282">
        <v>0</v>
      </c>
    </row>
    <row r="215" spans="1:3" s="277" customFormat="1" ht="12.75" customHeight="1" x14ac:dyDescent="0.25">
      <c r="A215" s="280" t="s">
        <v>764</v>
      </c>
      <c r="B215" s="281" t="s">
        <v>528</v>
      </c>
      <c r="C215" s="282">
        <v>20552.18</v>
      </c>
    </row>
    <row r="216" spans="1:3" s="277" customFormat="1" ht="12.75" customHeight="1" x14ac:dyDescent="0.25">
      <c r="A216" s="280" t="s">
        <v>765</v>
      </c>
      <c r="B216" s="281" t="s">
        <v>540</v>
      </c>
      <c r="C216" s="282">
        <v>376.86</v>
      </c>
    </row>
    <row r="217" spans="1:3" s="277" customFormat="1" ht="12.75" customHeight="1" x14ac:dyDescent="0.25">
      <c r="A217" s="280" t="s">
        <v>765</v>
      </c>
      <c r="B217" s="281" t="s">
        <v>766</v>
      </c>
      <c r="C217" s="282">
        <v>3701.12</v>
      </c>
    </row>
    <row r="218" spans="1:3" s="277" customFormat="1" ht="12.75" customHeight="1" x14ac:dyDescent="0.25">
      <c r="A218" s="280" t="s">
        <v>767</v>
      </c>
      <c r="B218" s="281" t="s">
        <v>540</v>
      </c>
      <c r="C218" s="282">
        <v>658.91</v>
      </c>
    </row>
    <row r="219" spans="1:3" s="277" customFormat="1" ht="12.75" customHeight="1" x14ac:dyDescent="0.25">
      <c r="A219" s="280" t="s">
        <v>768</v>
      </c>
      <c r="B219" s="281" t="s">
        <v>565</v>
      </c>
      <c r="C219" s="282">
        <v>-4010.82</v>
      </c>
    </row>
    <row r="220" spans="1:3" s="277" customFormat="1" ht="12.75" customHeight="1" x14ac:dyDescent="0.25">
      <c r="A220" s="280" t="s">
        <v>769</v>
      </c>
      <c r="B220" s="281" t="s">
        <v>580</v>
      </c>
      <c r="C220" s="282">
        <v>1340</v>
      </c>
    </row>
    <row r="221" spans="1:3" s="277" customFormat="1" ht="12.75" customHeight="1" x14ac:dyDescent="0.25">
      <c r="A221" s="280" t="s">
        <v>770</v>
      </c>
      <c r="B221" s="281" t="s">
        <v>573</v>
      </c>
      <c r="C221" s="282">
        <v>30110.55</v>
      </c>
    </row>
    <row r="222" spans="1:3" s="277" customFormat="1" ht="12.75" customHeight="1" x14ac:dyDescent="0.25">
      <c r="A222" s="280" t="s">
        <v>770</v>
      </c>
      <c r="B222" s="281" t="s">
        <v>592</v>
      </c>
      <c r="C222" s="282">
        <v>0</v>
      </c>
    </row>
    <row r="223" spans="1:3" s="277" customFormat="1" ht="12.75" customHeight="1" x14ac:dyDescent="0.25">
      <c r="A223" s="280" t="s">
        <v>771</v>
      </c>
      <c r="B223" s="281" t="s">
        <v>540</v>
      </c>
      <c r="C223" s="282">
        <v>0</v>
      </c>
    </row>
    <row r="224" spans="1:3" s="277" customFormat="1" ht="12.75" customHeight="1" x14ac:dyDescent="0.25">
      <c r="A224" s="280" t="s">
        <v>772</v>
      </c>
      <c r="B224" s="281" t="s">
        <v>773</v>
      </c>
      <c r="C224" s="282">
        <v>6135.81</v>
      </c>
    </row>
    <row r="225" spans="1:3" s="277" customFormat="1" ht="12.75" customHeight="1" x14ac:dyDescent="0.25">
      <c r="A225" s="280" t="s">
        <v>774</v>
      </c>
      <c r="B225" s="281" t="s">
        <v>565</v>
      </c>
      <c r="C225" s="282">
        <v>3342.35</v>
      </c>
    </row>
    <row r="226" spans="1:3" s="277" customFormat="1" ht="12.75" customHeight="1" x14ac:dyDescent="0.25">
      <c r="A226" s="280" t="s">
        <v>775</v>
      </c>
      <c r="B226" s="281" t="s">
        <v>653</v>
      </c>
      <c r="C226" s="282">
        <v>1952.71</v>
      </c>
    </row>
    <row r="227" spans="1:3" s="277" customFormat="1" ht="12.75" customHeight="1" x14ac:dyDescent="0.25">
      <c r="A227" s="280" t="s">
        <v>776</v>
      </c>
      <c r="B227" s="281" t="s">
        <v>777</v>
      </c>
      <c r="C227" s="282">
        <v>8334.08</v>
      </c>
    </row>
    <row r="228" spans="1:3" s="277" customFormat="1" ht="12.75" customHeight="1" x14ac:dyDescent="0.25">
      <c r="A228" s="280" t="s">
        <v>776</v>
      </c>
      <c r="B228" s="281" t="s">
        <v>638</v>
      </c>
      <c r="C228" s="282">
        <v>12335.57</v>
      </c>
    </row>
    <row r="229" spans="1:3" s="277" customFormat="1" ht="12.75" customHeight="1" x14ac:dyDescent="0.25">
      <c r="A229" s="280" t="s">
        <v>776</v>
      </c>
      <c r="B229" s="281" t="s">
        <v>778</v>
      </c>
      <c r="C229" s="282">
        <v>8336.67</v>
      </c>
    </row>
    <row r="230" spans="1:3" s="277" customFormat="1" ht="12.75" customHeight="1" x14ac:dyDescent="0.25">
      <c r="A230" s="280" t="s">
        <v>776</v>
      </c>
      <c r="B230" s="281" t="s">
        <v>779</v>
      </c>
      <c r="C230" s="282">
        <v>8334.08</v>
      </c>
    </row>
    <row r="231" spans="1:3" s="277" customFormat="1" ht="12.75" customHeight="1" x14ac:dyDescent="0.25">
      <c r="A231" s="280" t="s">
        <v>780</v>
      </c>
      <c r="B231" s="281" t="s">
        <v>540</v>
      </c>
      <c r="C231" s="282">
        <v>839</v>
      </c>
    </row>
    <row r="232" spans="1:3" s="277" customFormat="1" ht="12.75" customHeight="1" x14ac:dyDescent="0.25">
      <c r="A232" s="280" t="s">
        <v>781</v>
      </c>
      <c r="B232" s="281" t="s">
        <v>553</v>
      </c>
      <c r="C232" s="282">
        <v>381.1</v>
      </c>
    </row>
    <row r="233" spans="1:3" s="277" customFormat="1" ht="12.75" customHeight="1" x14ac:dyDescent="0.25">
      <c r="A233" s="280" t="s">
        <v>781</v>
      </c>
      <c r="B233" s="281" t="s">
        <v>540</v>
      </c>
      <c r="C233" s="282">
        <v>70.56</v>
      </c>
    </row>
    <row r="234" spans="1:3" s="277" customFormat="1" ht="12.75" customHeight="1" x14ac:dyDescent="0.25">
      <c r="A234" s="280" t="s">
        <v>782</v>
      </c>
      <c r="B234" s="281" t="s">
        <v>561</v>
      </c>
      <c r="C234" s="282">
        <v>1070.74</v>
      </c>
    </row>
    <row r="235" spans="1:3" s="277" customFormat="1" ht="12.75" customHeight="1" x14ac:dyDescent="0.25">
      <c r="A235" s="280" t="s">
        <v>783</v>
      </c>
      <c r="B235" s="281" t="s">
        <v>784</v>
      </c>
      <c r="C235" s="282">
        <v>2456.87</v>
      </c>
    </row>
    <row r="236" spans="1:3" s="277" customFormat="1" ht="12.75" customHeight="1" x14ac:dyDescent="0.25">
      <c r="A236" s="280" t="s">
        <v>785</v>
      </c>
      <c r="B236" s="281" t="s">
        <v>786</v>
      </c>
      <c r="C236" s="282">
        <v>5923.92</v>
      </c>
    </row>
    <row r="237" spans="1:3" s="277" customFormat="1" ht="12.75" customHeight="1" x14ac:dyDescent="0.25">
      <c r="A237" s="280" t="s">
        <v>787</v>
      </c>
      <c r="B237" s="281" t="s">
        <v>553</v>
      </c>
      <c r="C237" s="282">
        <v>56.53</v>
      </c>
    </row>
    <row r="238" spans="1:3" s="277" customFormat="1" ht="12.75" customHeight="1" x14ac:dyDescent="0.25">
      <c r="A238" s="280" t="s">
        <v>788</v>
      </c>
      <c r="B238" s="281" t="s">
        <v>567</v>
      </c>
      <c r="C238" s="282">
        <v>5443.32</v>
      </c>
    </row>
    <row r="239" spans="1:3" s="277" customFormat="1" ht="12.75" customHeight="1" x14ac:dyDescent="0.25">
      <c r="A239" s="280" t="s">
        <v>789</v>
      </c>
      <c r="B239" s="281" t="s">
        <v>681</v>
      </c>
      <c r="C239" s="282">
        <v>1010.07</v>
      </c>
    </row>
    <row r="240" spans="1:3" s="277" customFormat="1" ht="12.75" customHeight="1" x14ac:dyDescent="0.25">
      <c r="A240" s="280" t="s">
        <v>790</v>
      </c>
      <c r="B240" s="281" t="s">
        <v>635</v>
      </c>
      <c r="C240" s="282">
        <v>15543.56</v>
      </c>
    </row>
    <row r="241" spans="1:3" s="277" customFormat="1" ht="12.75" customHeight="1" x14ac:dyDescent="0.25">
      <c r="A241" s="280" t="s">
        <v>791</v>
      </c>
      <c r="B241" s="281" t="s">
        <v>567</v>
      </c>
      <c r="C241" s="282">
        <v>1484</v>
      </c>
    </row>
    <row r="242" spans="1:3" s="277" customFormat="1" ht="12.75" customHeight="1" x14ac:dyDescent="0.25">
      <c r="A242" s="280" t="s">
        <v>792</v>
      </c>
      <c r="B242" s="281" t="s">
        <v>553</v>
      </c>
      <c r="C242" s="282">
        <v>1794.88</v>
      </c>
    </row>
    <row r="243" spans="1:3" s="277" customFormat="1" ht="12.75" customHeight="1" x14ac:dyDescent="0.25">
      <c r="A243" s="280" t="s">
        <v>792</v>
      </c>
      <c r="B243" s="281" t="s">
        <v>540</v>
      </c>
      <c r="C243" s="282">
        <v>2616.31</v>
      </c>
    </row>
    <row r="244" spans="1:3" s="277" customFormat="1" ht="12.75" customHeight="1" x14ac:dyDescent="0.25">
      <c r="A244" s="280" t="s">
        <v>793</v>
      </c>
      <c r="B244" s="281" t="s">
        <v>557</v>
      </c>
      <c r="C244" s="282">
        <v>5074</v>
      </c>
    </row>
    <row r="245" spans="1:3" s="277" customFormat="1" ht="12.75" customHeight="1" x14ac:dyDescent="0.25">
      <c r="A245" s="280" t="s">
        <v>794</v>
      </c>
      <c r="B245" s="281" t="s">
        <v>538</v>
      </c>
      <c r="C245" s="282">
        <v>1005</v>
      </c>
    </row>
    <row r="246" spans="1:3" s="277" customFormat="1" ht="12.75" customHeight="1" x14ac:dyDescent="0.25">
      <c r="A246" s="280" t="s">
        <v>795</v>
      </c>
      <c r="B246" s="281" t="s">
        <v>565</v>
      </c>
      <c r="C246" s="282">
        <v>-3342.35</v>
      </c>
    </row>
    <row r="247" spans="1:3" s="277" customFormat="1" ht="12.75" customHeight="1" x14ac:dyDescent="0.25">
      <c r="A247" s="280" t="s">
        <v>796</v>
      </c>
      <c r="B247" s="281" t="s">
        <v>573</v>
      </c>
      <c r="C247" s="282">
        <v>500</v>
      </c>
    </row>
    <row r="248" spans="1:3" s="277" customFormat="1" ht="12.75" customHeight="1" x14ac:dyDescent="0.25">
      <c r="A248" s="280" t="s">
        <v>797</v>
      </c>
      <c r="B248" s="281" t="s">
        <v>565</v>
      </c>
      <c r="C248" s="282">
        <v>4679.29</v>
      </c>
    </row>
    <row r="249" spans="1:3" s="277" customFormat="1" ht="12.75" customHeight="1" x14ac:dyDescent="0.25">
      <c r="A249" s="280" t="s">
        <v>798</v>
      </c>
      <c r="B249" s="281" t="s">
        <v>799</v>
      </c>
      <c r="C249" s="282">
        <v>4995.7700000000004</v>
      </c>
    </row>
    <row r="250" spans="1:3" s="277" customFormat="1" ht="12.75" customHeight="1" x14ac:dyDescent="0.25">
      <c r="A250" s="280" t="s">
        <v>800</v>
      </c>
      <c r="B250" s="281" t="s">
        <v>528</v>
      </c>
      <c r="C250" s="282">
        <v>4378.37</v>
      </c>
    </row>
    <row r="251" spans="1:3" s="277" customFormat="1" ht="12.75" customHeight="1" x14ac:dyDescent="0.25">
      <c r="A251" s="280" t="s">
        <v>801</v>
      </c>
      <c r="B251" s="281" t="s">
        <v>734</v>
      </c>
      <c r="C251" s="282">
        <v>60587.35</v>
      </c>
    </row>
    <row r="252" spans="1:3" s="277" customFormat="1" ht="12.75" customHeight="1" x14ac:dyDescent="0.25">
      <c r="A252" s="280" t="s">
        <v>802</v>
      </c>
      <c r="B252" s="281" t="s">
        <v>565</v>
      </c>
      <c r="C252" s="282">
        <v>3342.35</v>
      </c>
    </row>
    <row r="253" spans="1:3" s="277" customFormat="1" ht="12.75" customHeight="1" x14ac:dyDescent="0.25">
      <c r="A253" s="280" t="s">
        <v>803</v>
      </c>
      <c r="B253" s="281" t="s">
        <v>804</v>
      </c>
      <c r="C253" s="282">
        <v>100</v>
      </c>
    </row>
    <row r="254" spans="1:3" s="277" customFormat="1" ht="12.75" customHeight="1" x14ac:dyDescent="0.25">
      <c r="A254" s="280" t="s">
        <v>805</v>
      </c>
      <c r="B254" s="281" t="s">
        <v>573</v>
      </c>
      <c r="C254" s="282">
        <v>0</v>
      </c>
    </row>
    <row r="255" spans="1:3" s="277" customFormat="1" ht="12.75" customHeight="1" x14ac:dyDescent="0.25">
      <c r="A255" s="280" t="s">
        <v>805</v>
      </c>
      <c r="B255" s="281" t="s">
        <v>553</v>
      </c>
      <c r="C255" s="282">
        <v>1496.02</v>
      </c>
    </row>
    <row r="256" spans="1:3" s="277" customFormat="1" ht="12.75" customHeight="1" x14ac:dyDescent="0.25">
      <c r="A256" s="280" t="s">
        <v>806</v>
      </c>
      <c r="B256" s="281" t="s">
        <v>540</v>
      </c>
      <c r="C256" s="282">
        <v>5565.02</v>
      </c>
    </row>
    <row r="257" spans="1:3" s="277" customFormat="1" ht="12.75" customHeight="1" x14ac:dyDescent="0.25">
      <c r="A257" s="280" t="s">
        <v>807</v>
      </c>
      <c r="B257" s="281" t="s">
        <v>542</v>
      </c>
      <c r="C257" s="282">
        <v>2055.11</v>
      </c>
    </row>
    <row r="258" spans="1:3" s="277" customFormat="1" ht="12.75" customHeight="1" x14ac:dyDescent="0.25">
      <c r="A258" s="280" t="s">
        <v>808</v>
      </c>
      <c r="B258" s="281" t="s">
        <v>734</v>
      </c>
      <c r="C258" s="282">
        <v>-16301.22</v>
      </c>
    </row>
    <row r="259" spans="1:3" s="277" customFormat="1" ht="12.75" customHeight="1" x14ac:dyDescent="0.25">
      <c r="A259" s="280" t="s">
        <v>809</v>
      </c>
      <c r="B259" s="281" t="s">
        <v>810</v>
      </c>
      <c r="C259" s="282">
        <v>13334.48</v>
      </c>
    </row>
    <row r="260" spans="1:3" s="277" customFormat="1" ht="12.75" customHeight="1" x14ac:dyDescent="0.25">
      <c r="A260" s="280" t="s">
        <v>811</v>
      </c>
      <c r="B260" s="281" t="s">
        <v>553</v>
      </c>
      <c r="C260" s="282">
        <v>910.52</v>
      </c>
    </row>
    <row r="261" spans="1:3" s="277" customFormat="1" ht="12.75" customHeight="1" x14ac:dyDescent="0.25">
      <c r="A261" s="280" t="s">
        <v>812</v>
      </c>
      <c r="B261" s="281" t="s">
        <v>540</v>
      </c>
      <c r="C261" s="282">
        <v>2079.6</v>
      </c>
    </row>
    <row r="262" spans="1:3" s="277" customFormat="1" ht="12.75" customHeight="1" x14ac:dyDescent="0.25">
      <c r="A262" s="280" t="s">
        <v>813</v>
      </c>
      <c r="B262" s="281" t="s">
        <v>549</v>
      </c>
      <c r="C262" s="282">
        <v>4358.22</v>
      </c>
    </row>
    <row r="263" spans="1:3" s="277" customFormat="1" ht="12.75" customHeight="1" x14ac:dyDescent="0.25">
      <c r="A263" s="280" t="s">
        <v>813</v>
      </c>
      <c r="B263" s="281" t="s">
        <v>814</v>
      </c>
      <c r="C263" s="282">
        <v>1752.26</v>
      </c>
    </row>
    <row r="264" spans="1:3" s="277" customFormat="1" ht="12.75" customHeight="1" x14ac:dyDescent="0.25">
      <c r="A264" s="280" t="s">
        <v>813</v>
      </c>
      <c r="B264" s="281" t="s">
        <v>815</v>
      </c>
      <c r="C264" s="282">
        <v>1953.71</v>
      </c>
    </row>
    <row r="265" spans="1:3" s="277" customFormat="1" ht="12.75" customHeight="1" x14ac:dyDescent="0.25">
      <c r="A265" s="280" t="s">
        <v>813</v>
      </c>
      <c r="B265" s="281" t="s">
        <v>816</v>
      </c>
      <c r="C265" s="282">
        <v>1826.47</v>
      </c>
    </row>
    <row r="266" spans="1:3" s="277" customFormat="1" ht="12.75" customHeight="1" x14ac:dyDescent="0.25">
      <c r="A266" s="280" t="s">
        <v>813</v>
      </c>
      <c r="B266" s="281" t="s">
        <v>817</v>
      </c>
      <c r="C266" s="282">
        <v>1522.05</v>
      </c>
    </row>
    <row r="267" spans="1:3" s="277" customFormat="1" ht="12.75" customHeight="1" x14ac:dyDescent="0.25">
      <c r="A267" s="280" t="s">
        <v>813</v>
      </c>
      <c r="B267" s="281" t="s">
        <v>818</v>
      </c>
      <c r="C267" s="282">
        <v>1574.95</v>
      </c>
    </row>
    <row r="268" spans="1:3" s="277" customFormat="1" ht="12.75" customHeight="1" x14ac:dyDescent="0.25">
      <c r="A268" s="280" t="s">
        <v>819</v>
      </c>
      <c r="B268" s="281" t="s">
        <v>567</v>
      </c>
      <c r="C268" s="282">
        <v>873.56</v>
      </c>
    </row>
    <row r="269" spans="1:3" s="277" customFormat="1" ht="12.75" customHeight="1" x14ac:dyDescent="0.25">
      <c r="A269" s="280" t="s">
        <v>820</v>
      </c>
      <c r="B269" s="281" t="s">
        <v>681</v>
      </c>
      <c r="C269" s="282">
        <v>612.45000000000005</v>
      </c>
    </row>
    <row r="270" spans="1:3" s="277" customFormat="1" ht="12.75" customHeight="1" x14ac:dyDescent="0.25">
      <c r="A270" s="280" t="s">
        <v>821</v>
      </c>
      <c r="B270" s="281" t="s">
        <v>567</v>
      </c>
      <c r="C270" s="282">
        <v>644.20000000000005</v>
      </c>
    </row>
    <row r="271" spans="1:3" s="277" customFormat="1" ht="12.75" customHeight="1" x14ac:dyDescent="0.25">
      <c r="A271" s="280" t="s">
        <v>822</v>
      </c>
      <c r="B271" s="281" t="s">
        <v>823</v>
      </c>
      <c r="C271" s="282">
        <v>12624.42</v>
      </c>
    </row>
    <row r="272" spans="1:3" s="277" customFormat="1" ht="12.75" customHeight="1" x14ac:dyDescent="0.25">
      <c r="A272" s="280" t="s">
        <v>822</v>
      </c>
      <c r="B272" s="281" t="s">
        <v>824</v>
      </c>
      <c r="C272" s="282">
        <v>14698.68</v>
      </c>
    </row>
    <row r="273" spans="1:3" s="277" customFormat="1" ht="12.75" customHeight="1" x14ac:dyDescent="0.25">
      <c r="A273" s="280" t="s">
        <v>822</v>
      </c>
      <c r="B273" s="281" t="s">
        <v>825</v>
      </c>
      <c r="C273" s="282">
        <v>16000</v>
      </c>
    </row>
    <row r="274" spans="1:3" s="277" customFormat="1" ht="12.75" customHeight="1" x14ac:dyDescent="0.25">
      <c r="A274" s="280" t="s">
        <v>822</v>
      </c>
      <c r="B274" s="281" t="s">
        <v>826</v>
      </c>
      <c r="C274" s="282">
        <v>23435.91</v>
      </c>
    </row>
    <row r="275" spans="1:3" s="277" customFormat="1" ht="12.75" customHeight="1" x14ac:dyDescent="0.25">
      <c r="A275" s="280" t="s">
        <v>822</v>
      </c>
      <c r="B275" s="281" t="s">
        <v>676</v>
      </c>
      <c r="C275" s="282">
        <v>14065.99</v>
      </c>
    </row>
    <row r="276" spans="1:3" s="277" customFormat="1" ht="12.75" customHeight="1" x14ac:dyDescent="0.25">
      <c r="A276" s="280" t="s">
        <v>822</v>
      </c>
      <c r="B276" s="281" t="s">
        <v>617</v>
      </c>
      <c r="C276" s="282">
        <v>12364.58</v>
      </c>
    </row>
    <row r="277" spans="1:3" s="277" customFormat="1" ht="12.75" customHeight="1" x14ac:dyDescent="0.25">
      <c r="A277" s="280" t="s">
        <v>827</v>
      </c>
      <c r="B277" s="281" t="s">
        <v>530</v>
      </c>
      <c r="C277" s="282">
        <v>200</v>
      </c>
    </row>
    <row r="278" spans="1:3" s="277" customFormat="1" ht="12.75" customHeight="1" x14ac:dyDescent="0.25">
      <c r="A278" s="280" t="s">
        <v>828</v>
      </c>
      <c r="B278" s="281" t="s">
        <v>540</v>
      </c>
      <c r="C278" s="282">
        <v>2080</v>
      </c>
    </row>
    <row r="279" spans="1:3" s="277" customFormat="1" ht="12.75" customHeight="1" x14ac:dyDescent="0.25">
      <c r="A279" s="280" t="s">
        <v>829</v>
      </c>
      <c r="B279" s="281" t="s">
        <v>528</v>
      </c>
      <c r="C279" s="282">
        <v>626.4</v>
      </c>
    </row>
    <row r="280" spans="1:3" s="277" customFormat="1" ht="12.75" customHeight="1" x14ac:dyDescent="0.25">
      <c r="A280" s="280" t="s">
        <v>830</v>
      </c>
      <c r="B280" s="281" t="s">
        <v>561</v>
      </c>
      <c r="C280" s="282">
        <v>-250</v>
      </c>
    </row>
    <row r="281" spans="1:3" s="277" customFormat="1" ht="12.75" customHeight="1" x14ac:dyDescent="0.25">
      <c r="A281" s="280" t="s">
        <v>831</v>
      </c>
      <c r="B281" s="281" t="s">
        <v>530</v>
      </c>
      <c r="C281" s="282">
        <v>100</v>
      </c>
    </row>
    <row r="282" spans="1:3" s="277" customFormat="1" ht="12.75" customHeight="1" x14ac:dyDescent="0.25">
      <c r="A282" s="280" t="s">
        <v>831</v>
      </c>
      <c r="B282" s="281" t="s">
        <v>638</v>
      </c>
      <c r="C282" s="282">
        <v>90</v>
      </c>
    </row>
    <row r="283" spans="1:3" s="277" customFormat="1" ht="12.75" customHeight="1" x14ac:dyDescent="0.25">
      <c r="A283" s="280" t="s">
        <v>832</v>
      </c>
      <c r="B283" s="281" t="s">
        <v>567</v>
      </c>
      <c r="C283" s="282">
        <v>705.18</v>
      </c>
    </row>
    <row r="284" spans="1:3" s="277" customFormat="1" ht="12.75" customHeight="1" x14ac:dyDescent="0.25">
      <c r="A284" s="280" t="s">
        <v>833</v>
      </c>
      <c r="B284" s="281" t="s">
        <v>565</v>
      </c>
      <c r="C284" s="282">
        <v>3342.35</v>
      </c>
    </row>
    <row r="285" spans="1:3" s="277" customFormat="1" ht="12.75" customHeight="1" x14ac:dyDescent="0.25">
      <c r="A285" s="280" t="s">
        <v>834</v>
      </c>
      <c r="B285" s="281" t="s">
        <v>557</v>
      </c>
      <c r="C285" s="282">
        <v>3000</v>
      </c>
    </row>
    <row r="286" spans="1:3" s="277" customFormat="1" ht="12.75" customHeight="1" x14ac:dyDescent="0.25">
      <c r="A286" s="280" t="s">
        <v>835</v>
      </c>
      <c r="B286" s="281" t="s">
        <v>836</v>
      </c>
      <c r="C286" s="282">
        <v>7395.17</v>
      </c>
    </row>
    <row r="287" spans="1:3" s="277" customFormat="1" ht="12.75" customHeight="1" x14ac:dyDescent="0.25">
      <c r="A287" s="280" t="s">
        <v>837</v>
      </c>
      <c r="B287" s="281" t="s">
        <v>530</v>
      </c>
      <c r="C287" s="282">
        <v>516.32000000000005</v>
      </c>
    </row>
    <row r="288" spans="1:3" s="277" customFormat="1" ht="12.75" customHeight="1" x14ac:dyDescent="0.25">
      <c r="A288" s="280" t="s">
        <v>838</v>
      </c>
      <c r="B288" s="281" t="s">
        <v>540</v>
      </c>
      <c r="C288" s="282">
        <v>263</v>
      </c>
    </row>
    <row r="289" spans="1:3" s="277" customFormat="1" ht="12.75" customHeight="1" x14ac:dyDescent="0.25">
      <c r="A289" s="280" t="s">
        <v>839</v>
      </c>
      <c r="B289" s="281" t="s">
        <v>553</v>
      </c>
      <c r="C289" s="282">
        <v>84.46</v>
      </c>
    </row>
    <row r="290" spans="1:3" s="277" customFormat="1" ht="12.75" customHeight="1" x14ac:dyDescent="0.25">
      <c r="A290" s="280" t="s">
        <v>839</v>
      </c>
      <c r="B290" s="281" t="s">
        <v>540</v>
      </c>
      <c r="C290" s="282">
        <v>1000</v>
      </c>
    </row>
    <row r="291" spans="1:3" s="277" customFormat="1" ht="12.75" customHeight="1" x14ac:dyDescent="0.25">
      <c r="A291" s="280" t="s">
        <v>840</v>
      </c>
      <c r="B291" s="281" t="s">
        <v>804</v>
      </c>
      <c r="C291" s="282">
        <v>8234.08</v>
      </c>
    </row>
    <row r="292" spans="1:3" s="277" customFormat="1" ht="12.75" customHeight="1" x14ac:dyDescent="0.25">
      <c r="A292" s="280" t="s">
        <v>840</v>
      </c>
      <c r="B292" s="281" t="s">
        <v>547</v>
      </c>
      <c r="C292" s="282">
        <v>796.25</v>
      </c>
    </row>
    <row r="293" spans="1:3" s="277" customFormat="1" ht="12.75" customHeight="1" x14ac:dyDescent="0.25">
      <c r="A293" s="280" t="s">
        <v>840</v>
      </c>
      <c r="B293" s="281" t="s">
        <v>651</v>
      </c>
      <c r="C293" s="282">
        <v>26669.01</v>
      </c>
    </row>
    <row r="294" spans="1:3" s="277" customFormat="1" ht="12.75" customHeight="1" x14ac:dyDescent="0.25">
      <c r="A294" s="280" t="s">
        <v>840</v>
      </c>
      <c r="B294" s="281" t="s">
        <v>841</v>
      </c>
      <c r="C294" s="282">
        <v>2401.7800000000002</v>
      </c>
    </row>
    <row r="295" spans="1:3" s="277" customFormat="1" ht="12.75" customHeight="1" x14ac:dyDescent="0.25">
      <c r="A295" s="280" t="s">
        <v>840</v>
      </c>
      <c r="B295" s="281" t="s">
        <v>557</v>
      </c>
      <c r="C295" s="282">
        <v>34748.639999999999</v>
      </c>
    </row>
    <row r="296" spans="1:3" s="277" customFormat="1" ht="12.75" customHeight="1" x14ac:dyDescent="0.25">
      <c r="A296" s="280" t="s">
        <v>840</v>
      </c>
      <c r="B296" s="281" t="s">
        <v>842</v>
      </c>
      <c r="C296" s="282">
        <v>2341.12</v>
      </c>
    </row>
    <row r="297" spans="1:3" s="277" customFormat="1" ht="12.75" customHeight="1" x14ac:dyDescent="0.25">
      <c r="A297" s="280" t="s">
        <v>843</v>
      </c>
      <c r="B297" s="281" t="s">
        <v>553</v>
      </c>
      <c r="C297" s="282">
        <v>1369.4</v>
      </c>
    </row>
    <row r="298" spans="1:3" s="277" customFormat="1" ht="12.75" customHeight="1" x14ac:dyDescent="0.25">
      <c r="A298" s="280" t="s">
        <v>843</v>
      </c>
      <c r="B298" s="281" t="s">
        <v>540</v>
      </c>
      <c r="C298" s="282">
        <v>2738.2</v>
      </c>
    </row>
    <row r="299" spans="1:3" s="277" customFormat="1" ht="12.75" customHeight="1" x14ac:dyDescent="0.25">
      <c r="A299" s="280" t="s">
        <v>844</v>
      </c>
      <c r="B299" s="281" t="s">
        <v>580</v>
      </c>
      <c r="C299" s="282">
        <v>4736</v>
      </c>
    </row>
    <row r="300" spans="1:3" s="277" customFormat="1" ht="12.75" customHeight="1" x14ac:dyDescent="0.25">
      <c r="A300" s="280" t="s">
        <v>845</v>
      </c>
      <c r="B300" s="281" t="s">
        <v>540</v>
      </c>
      <c r="C300" s="282">
        <v>1155</v>
      </c>
    </row>
    <row r="301" spans="1:3" s="277" customFormat="1" ht="12.75" customHeight="1" x14ac:dyDescent="0.25">
      <c r="A301" s="280" t="s">
        <v>846</v>
      </c>
      <c r="B301" s="281" t="s">
        <v>530</v>
      </c>
      <c r="C301" s="282">
        <v>86.24</v>
      </c>
    </row>
    <row r="302" spans="1:3" s="277" customFormat="1" ht="12.75" customHeight="1" x14ac:dyDescent="0.25">
      <c r="A302" s="280" t="s">
        <v>847</v>
      </c>
      <c r="B302" s="281" t="s">
        <v>553</v>
      </c>
      <c r="C302" s="282">
        <v>133.9</v>
      </c>
    </row>
    <row r="303" spans="1:3" s="277" customFormat="1" ht="12.75" customHeight="1" x14ac:dyDescent="0.25">
      <c r="A303" s="280" t="s">
        <v>847</v>
      </c>
      <c r="B303" s="281" t="s">
        <v>540</v>
      </c>
      <c r="C303" s="282">
        <v>260</v>
      </c>
    </row>
    <row r="304" spans="1:3" s="277" customFormat="1" ht="12.75" customHeight="1" x14ac:dyDescent="0.25">
      <c r="A304" s="280" t="s">
        <v>848</v>
      </c>
      <c r="B304" s="281" t="s">
        <v>849</v>
      </c>
      <c r="C304" s="282">
        <v>14618.69</v>
      </c>
    </row>
    <row r="305" spans="1:3" s="277" customFormat="1" ht="12.75" customHeight="1" x14ac:dyDescent="0.25">
      <c r="A305" s="280" t="s">
        <v>850</v>
      </c>
      <c r="B305" s="281" t="s">
        <v>540</v>
      </c>
      <c r="C305" s="282">
        <v>996</v>
      </c>
    </row>
    <row r="306" spans="1:3" s="277" customFormat="1" ht="12.75" customHeight="1" x14ac:dyDescent="0.25">
      <c r="A306" s="280" t="s">
        <v>851</v>
      </c>
      <c r="B306" s="281" t="s">
        <v>553</v>
      </c>
      <c r="C306" s="282">
        <v>1044.42</v>
      </c>
    </row>
    <row r="307" spans="1:3" s="277" customFormat="1" ht="12.75" customHeight="1" x14ac:dyDescent="0.25">
      <c r="A307" s="280" t="s">
        <v>851</v>
      </c>
      <c r="B307" s="281" t="s">
        <v>540</v>
      </c>
      <c r="C307" s="282">
        <v>449</v>
      </c>
    </row>
    <row r="308" spans="1:3" s="277" customFormat="1" ht="12.75" customHeight="1" x14ac:dyDescent="0.25">
      <c r="A308" s="280" t="s">
        <v>852</v>
      </c>
      <c r="B308" s="281" t="s">
        <v>681</v>
      </c>
      <c r="C308" s="282">
        <v>1143.5999999999999</v>
      </c>
    </row>
    <row r="309" spans="1:3" s="277" customFormat="1" ht="12.75" customHeight="1" x14ac:dyDescent="0.25">
      <c r="A309" s="280" t="s">
        <v>852</v>
      </c>
      <c r="B309" s="281" t="s">
        <v>523</v>
      </c>
      <c r="C309" s="282">
        <v>374.27</v>
      </c>
    </row>
    <row r="310" spans="1:3" s="277" customFormat="1" ht="12.75" customHeight="1" x14ac:dyDescent="0.25">
      <c r="A310" s="280" t="s">
        <v>853</v>
      </c>
      <c r="B310" s="281" t="s">
        <v>528</v>
      </c>
      <c r="C310" s="282">
        <v>778.32</v>
      </c>
    </row>
    <row r="311" spans="1:3" s="277" customFormat="1" ht="12.75" customHeight="1" x14ac:dyDescent="0.25">
      <c r="A311" s="280" t="s">
        <v>854</v>
      </c>
      <c r="B311" s="281" t="s">
        <v>522</v>
      </c>
      <c r="C311" s="282">
        <v>0</v>
      </c>
    </row>
    <row r="312" spans="1:3" s="277" customFormat="1" ht="12.75" customHeight="1" x14ac:dyDescent="0.25">
      <c r="A312" s="280" t="s">
        <v>854</v>
      </c>
      <c r="B312" s="281" t="s">
        <v>589</v>
      </c>
      <c r="C312" s="282">
        <v>19110.509999999998</v>
      </c>
    </row>
    <row r="313" spans="1:3" s="277" customFormat="1" ht="12.75" customHeight="1" x14ac:dyDescent="0.25">
      <c r="A313" s="280" t="s">
        <v>855</v>
      </c>
      <c r="B313" s="281" t="s">
        <v>567</v>
      </c>
      <c r="C313" s="282">
        <v>918.4</v>
      </c>
    </row>
    <row r="314" spans="1:3" s="277" customFormat="1" ht="12.75" customHeight="1" x14ac:dyDescent="0.25">
      <c r="A314" s="280" t="s">
        <v>856</v>
      </c>
      <c r="B314" s="281" t="s">
        <v>638</v>
      </c>
      <c r="C314" s="282">
        <v>1258.94</v>
      </c>
    </row>
    <row r="315" spans="1:3" s="277" customFormat="1" ht="12.75" customHeight="1" x14ac:dyDescent="0.25">
      <c r="A315" s="280" t="s">
        <v>857</v>
      </c>
      <c r="B315" s="281" t="s">
        <v>530</v>
      </c>
      <c r="C315" s="282">
        <v>200</v>
      </c>
    </row>
    <row r="316" spans="1:3" s="277" customFormat="1" ht="12.75" customHeight="1" x14ac:dyDescent="0.25">
      <c r="A316" s="280" t="s">
        <v>858</v>
      </c>
      <c r="B316" s="281" t="s">
        <v>859</v>
      </c>
      <c r="C316" s="282">
        <v>7399.21</v>
      </c>
    </row>
    <row r="317" spans="1:3" s="277" customFormat="1" ht="12.75" customHeight="1" x14ac:dyDescent="0.25">
      <c r="A317" s="280" t="s">
        <v>860</v>
      </c>
      <c r="B317" s="281" t="s">
        <v>553</v>
      </c>
      <c r="C317" s="282">
        <v>129.78</v>
      </c>
    </row>
    <row r="318" spans="1:3" s="277" customFormat="1" ht="12.75" customHeight="1" x14ac:dyDescent="0.25">
      <c r="A318" s="280" t="s">
        <v>860</v>
      </c>
      <c r="B318" s="281" t="s">
        <v>540</v>
      </c>
      <c r="C318" s="282">
        <v>256</v>
      </c>
    </row>
    <row r="319" spans="1:3" s="277" customFormat="1" ht="12.75" customHeight="1" x14ac:dyDescent="0.25">
      <c r="A319" s="280" t="s">
        <v>861</v>
      </c>
      <c r="B319" s="281" t="s">
        <v>580</v>
      </c>
      <c r="C319" s="282">
        <v>1653.48</v>
      </c>
    </row>
    <row r="320" spans="1:3" s="277" customFormat="1" ht="12.75" customHeight="1" x14ac:dyDescent="0.25">
      <c r="A320" s="280" t="s">
        <v>862</v>
      </c>
      <c r="B320" s="281" t="s">
        <v>540</v>
      </c>
      <c r="C320" s="282">
        <v>1216.08</v>
      </c>
    </row>
    <row r="321" spans="1:3" s="277" customFormat="1" ht="12.75" customHeight="1" x14ac:dyDescent="0.25">
      <c r="A321" s="280" t="s">
        <v>863</v>
      </c>
      <c r="B321" s="281" t="s">
        <v>738</v>
      </c>
      <c r="C321" s="282">
        <v>10259</v>
      </c>
    </row>
    <row r="322" spans="1:3" s="277" customFormat="1" ht="12.75" customHeight="1" x14ac:dyDescent="0.25">
      <c r="A322" s="280" t="s">
        <v>864</v>
      </c>
      <c r="B322" s="281" t="s">
        <v>557</v>
      </c>
      <c r="C322" s="282">
        <v>1500</v>
      </c>
    </row>
    <row r="323" spans="1:3" s="277" customFormat="1" ht="12.75" customHeight="1" x14ac:dyDescent="0.25">
      <c r="A323" s="280" t="s">
        <v>865</v>
      </c>
      <c r="B323" s="281" t="s">
        <v>540</v>
      </c>
      <c r="C323" s="282">
        <v>1216</v>
      </c>
    </row>
    <row r="324" spans="1:3" s="277" customFormat="1" ht="12.75" customHeight="1" x14ac:dyDescent="0.25">
      <c r="A324" s="280" t="s">
        <v>866</v>
      </c>
      <c r="B324" s="281" t="s">
        <v>567</v>
      </c>
      <c r="C324" s="282">
        <v>5059.2</v>
      </c>
    </row>
    <row r="325" spans="1:3" s="277" customFormat="1" ht="12.75" customHeight="1" x14ac:dyDescent="0.25">
      <c r="A325" s="280" t="s">
        <v>867</v>
      </c>
      <c r="B325" s="281" t="s">
        <v>573</v>
      </c>
      <c r="C325" s="282">
        <v>1106.27</v>
      </c>
    </row>
    <row r="326" spans="1:3" s="277" customFormat="1" ht="12.75" customHeight="1" x14ac:dyDescent="0.25">
      <c r="A326" s="280" t="s">
        <v>868</v>
      </c>
      <c r="B326" s="281" t="s">
        <v>530</v>
      </c>
      <c r="C326" s="282">
        <v>300</v>
      </c>
    </row>
    <row r="327" spans="1:3" s="277" customFormat="1" ht="12.75" customHeight="1" x14ac:dyDescent="0.25">
      <c r="A327" s="280" t="s">
        <v>869</v>
      </c>
      <c r="B327" s="281" t="s">
        <v>540</v>
      </c>
      <c r="C327" s="282">
        <v>394.71</v>
      </c>
    </row>
    <row r="328" spans="1:3" s="277" customFormat="1" ht="12.75" customHeight="1" x14ac:dyDescent="0.25">
      <c r="A328" s="280" t="s">
        <v>870</v>
      </c>
      <c r="B328" s="281" t="s">
        <v>567</v>
      </c>
      <c r="C328" s="282">
        <v>2067.2600000000002</v>
      </c>
    </row>
    <row r="329" spans="1:3" s="277" customFormat="1" ht="12.75" customHeight="1" x14ac:dyDescent="0.25">
      <c r="A329" s="280" t="s">
        <v>871</v>
      </c>
      <c r="B329" s="281" t="s">
        <v>596</v>
      </c>
      <c r="C329" s="282">
        <v>47923.7</v>
      </c>
    </row>
    <row r="330" spans="1:3" s="277" customFormat="1" ht="12.75" customHeight="1" x14ac:dyDescent="0.25">
      <c r="A330" s="280" t="s">
        <v>872</v>
      </c>
      <c r="B330" s="281" t="s">
        <v>542</v>
      </c>
      <c r="C330" s="282">
        <v>3423.95</v>
      </c>
    </row>
    <row r="331" spans="1:3" s="277" customFormat="1" ht="12.75" customHeight="1" x14ac:dyDescent="0.25">
      <c r="A331" s="280" t="s">
        <v>873</v>
      </c>
      <c r="B331" s="281" t="s">
        <v>874</v>
      </c>
      <c r="C331" s="282">
        <v>1184.3800000000001</v>
      </c>
    </row>
    <row r="332" spans="1:3" s="277" customFormat="1" ht="12.75" customHeight="1" x14ac:dyDescent="0.25">
      <c r="A332" s="280" t="s">
        <v>873</v>
      </c>
      <c r="B332" s="281" t="s">
        <v>875</v>
      </c>
      <c r="C332" s="282">
        <v>2323.91</v>
      </c>
    </row>
    <row r="333" spans="1:3" s="277" customFormat="1" ht="12.75" customHeight="1" x14ac:dyDescent="0.25">
      <c r="A333" s="280" t="s">
        <v>876</v>
      </c>
      <c r="B333" s="281" t="s">
        <v>567</v>
      </c>
      <c r="C333" s="282">
        <v>5918.3</v>
      </c>
    </row>
    <row r="334" spans="1:3" s="277" customFormat="1" ht="12.75" customHeight="1" x14ac:dyDescent="0.25">
      <c r="A334" s="280" t="s">
        <v>877</v>
      </c>
      <c r="B334" s="281" t="s">
        <v>638</v>
      </c>
      <c r="C334" s="282">
        <v>275</v>
      </c>
    </row>
    <row r="335" spans="1:3" s="277" customFormat="1" ht="12.75" customHeight="1" thickBot="1" x14ac:dyDescent="0.3">
      <c r="A335" s="280" t="s">
        <v>122</v>
      </c>
      <c r="B335" s="281" t="s">
        <v>878</v>
      </c>
      <c r="C335" s="282">
        <v>0</v>
      </c>
    </row>
    <row r="336" spans="1:3" ht="12.75" customHeight="1" thickBot="1" x14ac:dyDescent="0.3">
      <c r="A336" s="283"/>
      <c r="B336" s="284" t="s">
        <v>879</v>
      </c>
      <c r="C336" s="285">
        <f>SUM(C$13:C335)</f>
        <v>1731914.77</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headerFooter>
    <oddHeader>&amp;LOFFICE OF HEALTH CARE ACCESS&amp;CANNUAL REPORTING&amp;RHARTFORD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303</v>
      </c>
      <c r="B4" s="493"/>
      <c r="C4" s="493"/>
      <c r="D4" s="493"/>
      <c r="E4" s="493"/>
      <c r="F4" s="494"/>
    </row>
    <row r="5" spans="1:6" x14ac:dyDescent="0.25">
      <c r="A5" s="492" t="s">
        <v>880</v>
      </c>
      <c r="B5" s="493"/>
      <c r="C5" s="493"/>
      <c r="D5" s="493"/>
      <c r="E5" s="493"/>
      <c r="F5" s="494"/>
    </row>
    <row r="6" spans="1:6" ht="16.5" customHeight="1" thickBot="1" x14ac:dyDescent="0.3">
      <c r="A6" s="504"/>
      <c r="B6" s="505"/>
      <c r="C6" s="505"/>
      <c r="D6" s="505"/>
      <c r="E6" s="505"/>
      <c r="F6" s="506"/>
    </row>
    <row r="7" spans="1:6" ht="16.5" customHeight="1" thickBot="1" x14ac:dyDescent="0.3">
      <c r="A7" s="511" t="s">
        <v>881</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882</v>
      </c>
      <c r="B9" s="292" t="s">
        <v>883</v>
      </c>
      <c r="C9" s="293" t="s">
        <v>884</v>
      </c>
      <c r="D9" s="293" t="s">
        <v>885</v>
      </c>
      <c r="E9" s="293" t="s">
        <v>886</v>
      </c>
      <c r="F9" s="294" t="s">
        <v>887</v>
      </c>
    </row>
    <row r="10" spans="1:6" x14ac:dyDescent="0.25">
      <c r="A10" s="295"/>
      <c r="B10" s="296"/>
      <c r="C10" s="297"/>
      <c r="D10" s="297"/>
      <c r="E10" s="297"/>
      <c r="F10" s="298"/>
    </row>
    <row r="11" spans="1:6" x14ac:dyDescent="0.25">
      <c r="A11" s="299" t="s">
        <v>307</v>
      </c>
      <c r="B11" s="513" t="s">
        <v>888</v>
      </c>
      <c r="C11" s="514"/>
      <c r="D11" s="514"/>
      <c r="E11" s="514"/>
      <c r="F11" s="514"/>
    </row>
    <row r="12" spans="1:6" x14ac:dyDescent="0.25">
      <c r="A12" s="507"/>
      <c r="B12" s="508"/>
      <c r="C12" s="508"/>
      <c r="D12" s="508"/>
      <c r="E12" s="508"/>
      <c r="F12" s="508"/>
    </row>
    <row r="13" spans="1:6" x14ac:dyDescent="0.25">
      <c r="A13" s="299" t="s">
        <v>308</v>
      </c>
      <c r="B13" s="515" t="s">
        <v>889</v>
      </c>
      <c r="C13" s="516"/>
      <c r="D13" s="516"/>
      <c r="E13" s="516"/>
      <c r="F13" s="516"/>
    </row>
    <row r="14" spans="1:6" x14ac:dyDescent="0.25">
      <c r="A14" s="507"/>
      <c r="B14" s="508"/>
      <c r="C14" s="508"/>
      <c r="D14" s="508"/>
      <c r="E14" s="508"/>
      <c r="F14" s="508"/>
    </row>
    <row r="15" spans="1:6" x14ac:dyDescent="0.25">
      <c r="A15" s="299" t="s">
        <v>366</v>
      </c>
      <c r="B15" s="515" t="s">
        <v>890</v>
      </c>
      <c r="C15" s="516"/>
      <c r="D15" s="516"/>
      <c r="E15" s="516"/>
      <c r="F15" s="516"/>
    </row>
    <row r="16" spans="1:6" x14ac:dyDescent="0.25">
      <c r="A16" s="507"/>
      <c r="B16" s="508"/>
      <c r="C16" s="508"/>
      <c r="D16" s="508"/>
      <c r="E16" s="508"/>
      <c r="F16" s="508"/>
    </row>
    <row r="17" spans="1:6" x14ac:dyDescent="0.25">
      <c r="A17" s="299" t="s">
        <v>891</v>
      </c>
      <c r="B17" s="509" t="s">
        <v>892</v>
      </c>
      <c r="C17" s="509"/>
      <c r="D17" s="509"/>
      <c r="E17" s="509"/>
      <c r="F17" s="509"/>
    </row>
    <row r="18" spans="1:6" ht="16.5" customHeight="1" thickBot="1" x14ac:dyDescent="0.3">
      <c r="A18" s="300"/>
      <c r="B18" s="510"/>
      <c r="C18" s="510"/>
      <c r="D18" s="510"/>
      <c r="E18" s="510"/>
      <c r="F18" s="301"/>
    </row>
    <row r="19" spans="1:6" x14ac:dyDescent="0.25">
      <c r="A19" s="302"/>
      <c r="B19" s="303" t="s">
        <v>893</v>
      </c>
      <c r="C19" s="304">
        <v>1778642.86</v>
      </c>
      <c r="D19" s="304">
        <v>-45582.39</v>
      </c>
      <c r="E19" s="304">
        <v>-30370.13</v>
      </c>
      <c r="F19" s="305">
        <v>48654.02</v>
      </c>
    </row>
    <row r="20" spans="1:6" x14ac:dyDescent="0.25">
      <c r="A20" s="302"/>
      <c r="B20" s="303" t="s">
        <v>894</v>
      </c>
      <c r="C20" s="304">
        <v>69813.240000000005</v>
      </c>
      <c r="D20" s="304">
        <v>-1856.03</v>
      </c>
      <c r="E20" s="304">
        <v>-1209.8900000000001</v>
      </c>
      <c r="F20" s="305">
        <v>0</v>
      </c>
    </row>
    <row r="21" spans="1:6" x14ac:dyDescent="0.25">
      <c r="A21" s="302"/>
      <c r="B21" s="303" t="s">
        <v>895</v>
      </c>
      <c r="C21" s="304">
        <v>345997.06</v>
      </c>
      <c r="D21" s="304">
        <v>-9201.07</v>
      </c>
      <c r="E21" s="304">
        <v>-6076.08</v>
      </c>
      <c r="F21" s="305">
        <v>0</v>
      </c>
    </row>
    <row r="22" spans="1:6" x14ac:dyDescent="0.25">
      <c r="A22" s="302"/>
      <c r="B22" s="303" t="s">
        <v>896</v>
      </c>
      <c r="C22" s="304">
        <v>30798.13</v>
      </c>
      <c r="D22" s="304">
        <v>-818.78</v>
      </c>
      <c r="E22" s="304">
        <v>-533.76</v>
      </c>
      <c r="F22" s="305">
        <v>0</v>
      </c>
    </row>
    <row r="23" spans="1:6" x14ac:dyDescent="0.25">
      <c r="A23" s="302"/>
      <c r="B23" s="303" t="s">
        <v>897</v>
      </c>
      <c r="C23" s="304">
        <v>96242.31</v>
      </c>
      <c r="D23" s="304">
        <v>-2558.64</v>
      </c>
      <c r="E23" s="304">
        <v>-1667.94</v>
      </c>
      <c r="F23" s="305">
        <v>0</v>
      </c>
    </row>
    <row r="24" spans="1:6" x14ac:dyDescent="0.25">
      <c r="A24" s="302"/>
      <c r="B24" s="303" t="s">
        <v>898</v>
      </c>
      <c r="C24" s="304">
        <v>813095.44</v>
      </c>
      <c r="D24" s="304">
        <v>-21622.61</v>
      </c>
      <c r="E24" s="304">
        <v>-14278.77</v>
      </c>
      <c r="F24" s="305">
        <v>0</v>
      </c>
    </row>
    <row r="25" spans="1:6" x14ac:dyDescent="0.25">
      <c r="A25" s="302"/>
      <c r="B25" s="303" t="s">
        <v>899</v>
      </c>
      <c r="C25" s="304">
        <v>-122244.83</v>
      </c>
      <c r="D25" s="304">
        <v>-871</v>
      </c>
      <c r="E25" s="304">
        <v>-123942.69</v>
      </c>
      <c r="F25" s="305">
        <v>0</v>
      </c>
    </row>
    <row r="26" spans="1:6" x14ac:dyDescent="0.25">
      <c r="A26" s="302"/>
      <c r="B26" s="303" t="s">
        <v>900</v>
      </c>
      <c r="C26" s="304">
        <v>60429.84</v>
      </c>
      <c r="D26" s="304">
        <v>-1606.56</v>
      </c>
      <c r="E26" s="304">
        <v>-1047.3599999999999</v>
      </c>
      <c r="F26" s="305">
        <v>0</v>
      </c>
    </row>
    <row r="27" spans="1:6" x14ac:dyDescent="0.25">
      <c r="A27" s="302"/>
      <c r="B27" s="303" t="s">
        <v>901</v>
      </c>
      <c r="C27" s="304">
        <v>5127.88</v>
      </c>
      <c r="D27" s="304">
        <v>6299.16</v>
      </c>
      <c r="E27" s="304">
        <v>0</v>
      </c>
      <c r="F27" s="305">
        <v>5127.88</v>
      </c>
    </row>
    <row r="28" spans="1:6" ht="30" x14ac:dyDescent="0.25">
      <c r="A28" s="302"/>
      <c r="B28" s="303" t="s">
        <v>902</v>
      </c>
      <c r="C28" s="304">
        <v>70753.83</v>
      </c>
      <c r="D28" s="304">
        <v>-1163.1600000000001</v>
      </c>
      <c r="E28" s="304">
        <v>-759.49</v>
      </c>
      <c r="F28" s="305">
        <v>27503.32</v>
      </c>
    </row>
    <row r="29" spans="1:6" ht="30" x14ac:dyDescent="0.25">
      <c r="A29" s="302"/>
      <c r="B29" s="303" t="s">
        <v>903</v>
      </c>
      <c r="C29" s="304">
        <v>53074.91</v>
      </c>
      <c r="D29" s="304">
        <v>-1411.41</v>
      </c>
      <c r="E29" s="304">
        <v>-933.08</v>
      </c>
      <c r="F29" s="305">
        <v>0</v>
      </c>
    </row>
    <row r="30" spans="1:6" x14ac:dyDescent="0.25">
      <c r="A30" s="302"/>
      <c r="B30" s="303" t="s">
        <v>904</v>
      </c>
      <c r="C30" s="304">
        <v>38578.449999999997</v>
      </c>
      <c r="D30" s="304">
        <v>-621.46</v>
      </c>
      <c r="E30" s="304">
        <v>-410.32</v>
      </c>
      <c r="F30" s="305">
        <v>15208.86</v>
      </c>
    </row>
    <row r="31" spans="1:6" x14ac:dyDescent="0.25">
      <c r="A31" s="302"/>
      <c r="B31" s="303" t="s">
        <v>905</v>
      </c>
      <c r="C31" s="304">
        <v>84420.42</v>
      </c>
      <c r="D31" s="304">
        <v>-1380.16</v>
      </c>
      <c r="E31" s="304">
        <v>-911.38</v>
      </c>
      <c r="F31" s="305">
        <v>32520.720000000001</v>
      </c>
    </row>
    <row r="32" spans="1:6" x14ac:dyDescent="0.25">
      <c r="A32" s="302"/>
      <c r="B32" s="303" t="s">
        <v>906</v>
      </c>
      <c r="C32" s="304">
        <v>71754.05</v>
      </c>
      <c r="D32" s="304">
        <v>-1166.98</v>
      </c>
      <c r="E32" s="304">
        <v>-770.67</v>
      </c>
      <c r="F32" s="305">
        <v>27870.93</v>
      </c>
    </row>
    <row r="33" spans="1:6" x14ac:dyDescent="0.25">
      <c r="A33" s="302"/>
      <c r="B33" s="303" t="s">
        <v>907</v>
      </c>
      <c r="C33" s="304">
        <v>350925.84</v>
      </c>
      <c r="D33" s="304">
        <v>-5750.7</v>
      </c>
      <c r="E33" s="304">
        <v>-3797.61</v>
      </c>
      <c r="F33" s="305">
        <v>134676.85999999999</v>
      </c>
    </row>
    <row r="34" spans="1:6" ht="30" x14ac:dyDescent="0.25">
      <c r="A34" s="302"/>
      <c r="B34" s="303" t="s">
        <v>908</v>
      </c>
      <c r="C34" s="304">
        <v>187770.61</v>
      </c>
      <c r="D34" s="304">
        <v>-871</v>
      </c>
      <c r="E34" s="304">
        <v>123210.93</v>
      </c>
      <c r="F34" s="305">
        <v>0</v>
      </c>
    </row>
    <row r="35" spans="1:6" x14ac:dyDescent="0.25">
      <c r="A35" s="302"/>
      <c r="B35" s="303" t="s">
        <v>909</v>
      </c>
      <c r="C35" s="304">
        <v>1477.55</v>
      </c>
      <c r="D35" s="304">
        <v>-39.270000000000003</v>
      </c>
      <c r="E35" s="304">
        <v>-25.98</v>
      </c>
      <c r="F35" s="305">
        <v>0</v>
      </c>
    </row>
    <row r="36" spans="1:6" x14ac:dyDescent="0.25">
      <c r="A36" s="302"/>
      <c r="B36" s="303" t="s">
        <v>910</v>
      </c>
      <c r="C36" s="304">
        <v>261999.29</v>
      </c>
      <c r="D36" s="304">
        <v>-6965.37</v>
      </c>
      <c r="E36" s="304">
        <v>-4540.6099999999997</v>
      </c>
      <c r="F36" s="305">
        <v>0</v>
      </c>
    </row>
    <row r="37" spans="1:6" x14ac:dyDescent="0.25">
      <c r="A37" s="302"/>
      <c r="B37" s="303" t="s">
        <v>911</v>
      </c>
      <c r="C37" s="304">
        <v>113314.12</v>
      </c>
      <c r="D37" s="304">
        <v>-544.4</v>
      </c>
      <c r="E37" s="304">
        <v>-354.87</v>
      </c>
      <c r="F37" s="305">
        <v>92836.89</v>
      </c>
    </row>
    <row r="38" spans="1:6" x14ac:dyDescent="0.25">
      <c r="A38" s="302"/>
      <c r="B38" s="303" t="s">
        <v>912</v>
      </c>
      <c r="C38" s="304">
        <v>15971.72</v>
      </c>
      <c r="D38" s="304">
        <v>-424.61</v>
      </c>
      <c r="E38" s="304">
        <v>-276.76</v>
      </c>
      <c r="F38" s="305">
        <v>0</v>
      </c>
    </row>
    <row r="39" spans="1:6" ht="30" x14ac:dyDescent="0.25">
      <c r="A39" s="302"/>
      <c r="B39" s="303" t="s">
        <v>913</v>
      </c>
      <c r="C39" s="304">
        <v>70960.259999999995</v>
      </c>
      <c r="D39" s="304">
        <v>-1150.1500000000001</v>
      </c>
      <c r="E39" s="304">
        <v>-759.47</v>
      </c>
      <c r="F39" s="305">
        <v>27709.78</v>
      </c>
    </row>
    <row r="40" spans="1:6" ht="30" x14ac:dyDescent="0.25">
      <c r="A40" s="302"/>
      <c r="B40" s="303" t="s">
        <v>914</v>
      </c>
      <c r="C40" s="304">
        <v>233416.41</v>
      </c>
      <c r="D40" s="304">
        <v>-6291.54</v>
      </c>
      <c r="E40" s="304">
        <v>-72370.559999999998</v>
      </c>
      <c r="F40" s="305">
        <v>0</v>
      </c>
    </row>
    <row r="41" spans="1:6" x14ac:dyDescent="0.25">
      <c r="A41" s="302"/>
      <c r="B41" s="303" t="s">
        <v>915</v>
      </c>
      <c r="C41" s="304">
        <v>216316.29</v>
      </c>
      <c r="D41" s="304">
        <v>-5752.47</v>
      </c>
      <c r="E41" s="304">
        <v>-3798.67</v>
      </c>
      <c r="F41" s="305">
        <v>0</v>
      </c>
    </row>
    <row r="42" spans="1:6" ht="30" x14ac:dyDescent="0.25">
      <c r="A42" s="302"/>
      <c r="B42" s="303" t="s">
        <v>916</v>
      </c>
      <c r="C42" s="304">
        <v>216248.98</v>
      </c>
      <c r="D42" s="304">
        <v>-5750.7</v>
      </c>
      <c r="E42" s="304">
        <v>-3797.61</v>
      </c>
      <c r="F42" s="305">
        <v>0</v>
      </c>
    </row>
    <row r="43" spans="1:6" x14ac:dyDescent="0.25">
      <c r="A43" s="302"/>
      <c r="B43" s="303" t="s">
        <v>917</v>
      </c>
      <c r="C43" s="304">
        <v>57471.22</v>
      </c>
      <c r="D43" s="304">
        <v>0</v>
      </c>
      <c r="E43" s="304">
        <v>0</v>
      </c>
      <c r="F43" s="305">
        <v>57471.22</v>
      </c>
    </row>
    <row r="44" spans="1:6" ht="30" x14ac:dyDescent="0.25">
      <c r="A44" s="302"/>
      <c r="B44" s="303" t="s">
        <v>918</v>
      </c>
      <c r="C44" s="304">
        <v>566214.11</v>
      </c>
      <c r="D44" s="304">
        <v>-9201.07</v>
      </c>
      <c r="E44" s="304">
        <v>-6076.13</v>
      </c>
      <c r="F44" s="305">
        <v>220217.32</v>
      </c>
    </row>
    <row r="45" spans="1:6" x14ac:dyDescent="0.25">
      <c r="A45" s="302"/>
      <c r="B45" s="303" t="s">
        <v>919</v>
      </c>
      <c r="C45" s="304">
        <v>-21183.15</v>
      </c>
      <c r="D45" s="304">
        <v>0</v>
      </c>
      <c r="E45" s="304">
        <v>0</v>
      </c>
      <c r="F45" s="305">
        <v>-21183.15</v>
      </c>
    </row>
    <row r="46" spans="1:6" ht="30" x14ac:dyDescent="0.25">
      <c r="A46" s="302"/>
      <c r="B46" s="303" t="s">
        <v>920</v>
      </c>
      <c r="C46" s="304">
        <v>84020.78</v>
      </c>
      <c r="D46" s="304">
        <v>-2234.36</v>
      </c>
      <c r="E46" s="304">
        <v>-1477.03</v>
      </c>
      <c r="F46" s="305">
        <v>0</v>
      </c>
    </row>
    <row r="47" spans="1:6" x14ac:dyDescent="0.25">
      <c r="A47" s="302"/>
      <c r="B47" s="303" t="s">
        <v>921</v>
      </c>
      <c r="C47" s="304">
        <v>20477.23</v>
      </c>
      <c r="D47" s="304">
        <v>-544.4</v>
      </c>
      <c r="E47" s="304">
        <v>-354.87</v>
      </c>
      <c r="F47" s="305">
        <v>0</v>
      </c>
    </row>
    <row r="48" spans="1:6" x14ac:dyDescent="0.25">
      <c r="A48" s="302"/>
      <c r="B48" s="303" t="s">
        <v>922</v>
      </c>
      <c r="C48" s="304">
        <v>174662.73</v>
      </c>
      <c r="D48" s="304">
        <v>-4643.4799999999996</v>
      </c>
      <c r="E48" s="304">
        <v>-3026.96</v>
      </c>
      <c r="F48" s="305">
        <v>0</v>
      </c>
    </row>
    <row r="49" spans="1:6" x14ac:dyDescent="0.25">
      <c r="A49" s="302"/>
      <c r="B49" s="303" t="s">
        <v>923</v>
      </c>
      <c r="C49" s="304">
        <v>20477.23</v>
      </c>
      <c r="D49" s="304">
        <v>-544.4</v>
      </c>
      <c r="E49" s="304">
        <v>-354.87</v>
      </c>
      <c r="F49" s="305">
        <v>0</v>
      </c>
    </row>
    <row r="50" spans="1:6" x14ac:dyDescent="0.25">
      <c r="A50" s="302"/>
      <c r="B50" s="303" t="s">
        <v>924</v>
      </c>
      <c r="C50" s="304">
        <v>17939.13</v>
      </c>
      <c r="D50" s="304">
        <v>-477.05</v>
      </c>
      <c r="E50" s="304">
        <v>-315.27999999999997</v>
      </c>
      <c r="F50" s="305">
        <v>0</v>
      </c>
    </row>
    <row r="51" spans="1:6" x14ac:dyDescent="0.25">
      <c r="A51" s="302"/>
      <c r="B51" s="303" t="s">
        <v>925</v>
      </c>
      <c r="C51" s="304">
        <v>9495.94</v>
      </c>
      <c r="D51" s="304">
        <v>-243.8</v>
      </c>
      <c r="E51" s="304">
        <v>165.73</v>
      </c>
      <c r="F51" s="305">
        <v>0</v>
      </c>
    </row>
    <row r="52" spans="1:6" ht="30" x14ac:dyDescent="0.25">
      <c r="A52" s="302"/>
      <c r="B52" s="303" t="s">
        <v>926</v>
      </c>
      <c r="C52" s="304">
        <v>432497.54</v>
      </c>
      <c r="D52" s="304">
        <v>-11501.38</v>
      </c>
      <c r="E52" s="304">
        <v>-7595.08</v>
      </c>
      <c r="F52" s="305">
        <v>0</v>
      </c>
    </row>
    <row r="53" spans="1:6" ht="30" x14ac:dyDescent="0.25">
      <c r="A53" s="302"/>
      <c r="B53" s="303" t="s">
        <v>927</v>
      </c>
      <c r="C53" s="304">
        <v>18977.5</v>
      </c>
      <c r="D53" s="304">
        <v>-504.67</v>
      </c>
      <c r="E53" s="304">
        <v>-333.73</v>
      </c>
      <c r="F53" s="305">
        <v>0</v>
      </c>
    </row>
    <row r="54" spans="1:6" ht="30" x14ac:dyDescent="0.25">
      <c r="A54" s="302"/>
      <c r="B54" s="303" t="s">
        <v>928</v>
      </c>
      <c r="C54" s="304">
        <v>84020.5</v>
      </c>
      <c r="D54" s="304">
        <v>-2234.35</v>
      </c>
      <c r="E54" s="304">
        <v>-1477.01</v>
      </c>
      <c r="F54" s="305">
        <v>0</v>
      </c>
    </row>
    <row r="55" spans="1:6" x14ac:dyDescent="0.25">
      <c r="A55" s="302"/>
      <c r="B55" s="303" t="s">
        <v>929</v>
      </c>
      <c r="C55" s="304">
        <v>154043.09</v>
      </c>
      <c r="D55" s="304">
        <v>-4095.31</v>
      </c>
      <c r="E55" s="304">
        <v>-2669.63</v>
      </c>
      <c r="F55" s="305">
        <v>0</v>
      </c>
    </row>
    <row r="56" spans="1:6" ht="30" x14ac:dyDescent="0.25">
      <c r="A56" s="302"/>
      <c r="B56" s="303" t="s">
        <v>930</v>
      </c>
      <c r="C56" s="304">
        <v>73717.34</v>
      </c>
      <c r="D56" s="304">
        <v>-1959.8</v>
      </c>
      <c r="E56" s="304">
        <v>-1277.52</v>
      </c>
      <c r="F56" s="305">
        <v>0</v>
      </c>
    </row>
    <row r="57" spans="1:6" ht="30" x14ac:dyDescent="0.25">
      <c r="A57" s="302"/>
      <c r="B57" s="303" t="s">
        <v>931</v>
      </c>
      <c r="C57" s="304">
        <v>269323.59999999998</v>
      </c>
      <c r="D57" s="304">
        <v>-7162.12</v>
      </c>
      <c r="E57" s="304">
        <v>-4730.54</v>
      </c>
      <c r="F57" s="305">
        <v>0</v>
      </c>
    </row>
    <row r="58" spans="1:6" x14ac:dyDescent="0.25">
      <c r="A58" s="302"/>
      <c r="B58" s="303" t="s">
        <v>932</v>
      </c>
      <c r="C58" s="304">
        <v>32762.89</v>
      </c>
      <c r="D58" s="304">
        <v>-871</v>
      </c>
      <c r="E58" s="304">
        <v>-567.82000000000005</v>
      </c>
      <c r="F58" s="305">
        <v>0</v>
      </c>
    </row>
    <row r="59" spans="1:6" x14ac:dyDescent="0.25">
      <c r="A59" s="302"/>
      <c r="B59" s="303" t="s">
        <v>933</v>
      </c>
      <c r="C59" s="304">
        <v>6924.69</v>
      </c>
      <c r="D59" s="304">
        <v>111871.37</v>
      </c>
      <c r="E59" s="304">
        <v>0</v>
      </c>
      <c r="F59" s="305">
        <v>6924.69</v>
      </c>
    </row>
    <row r="60" spans="1:6" x14ac:dyDescent="0.25">
      <c r="A60" s="302"/>
      <c r="B60" s="303" t="s">
        <v>934</v>
      </c>
      <c r="C60" s="304">
        <v>32762.89</v>
      </c>
      <c r="D60" s="304">
        <v>-871</v>
      </c>
      <c r="E60" s="304">
        <v>-567.82000000000005</v>
      </c>
      <c r="F60" s="305">
        <v>0</v>
      </c>
    </row>
    <row r="61" spans="1:6" ht="30" x14ac:dyDescent="0.25">
      <c r="A61" s="302"/>
      <c r="B61" s="303" t="s">
        <v>935</v>
      </c>
      <c r="C61" s="304">
        <v>43262.13</v>
      </c>
      <c r="D61" s="304">
        <v>-1150.1500000000001</v>
      </c>
      <c r="E61" s="304">
        <v>-749.73</v>
      </c>
      <c r="F61" s="305">
        <v>0</v>
      </c>
    </row>
    <row r="62" spans="1:6" x14ac:dyDescent="0.25">
      <c r="A62" s="302"/>
      <c r="B62" s="303" t="s">
        <v>936</v>
      </c>
      <c r="C62" s="304">
        <v>60746.53</v>
      </c>
      <c r="D62" s="304">
        <v>-1615.41</v>
      </c>
      <c r="E62" s="304">
        <v>-1067.6400000000001</v>
      </c>
      <c r="F62" s="305">
        <v>0</v>
      </c>
    </row>
    <row r="63" spans="1:6" ht="30" x14ac:dyDescent="0.25">
      <c r="A63" s="302"/>
      <c r="B63" s="303" t="s">
        <v>937</v>
      </c>
      <c r="C63" s="304">
        <v>46645.7</v>
      </c>
      <c r="D63" s="304">
        <v>-1155.82</v>
      </c>
      <c r="E63" s="304">
        <v>65440.22</v>
      </c>
      <c r="F63" s="305">
        <v>0</v>
      </c>
    </row>
    <row r="64" spans="1:6" ht="30" x14ac:dyDescent="0.25">
      <c r="A64" s="302"/>
      <c r="B64" s="303" t="s">
        <v>938</v>
      </c>
      <c r="C64" s="304">
        <v>17937.400000000001</v>
      </c>
      <c r="D64" s="304">
        <v>-476.62</v>
      </c>
      <c r="E64" s="304">
        <v>-310.68</v>
      </c>
      <c r="F64" s="305">
        <v>10</v>
      </c>
    </row>
    <row r="65" spans="1:6" ht="30" x14ac:dyDescent="0.25">
      <c r="A65" s="302"/>
      <c r="B65" s="303" t="s">
        <v>939</v>
      </c>
      <c r="C65" s="304">
        <v>189322.58</v>
      </c>
      <c r="D65" s="304">
        <v>-5034.6400000000003</v>
      </c>
      <c r="E65" s="304">
        <v>-3324.7</v>
      </c>
      <c r="F65" s="305">
        <v>0</v>
      </c>
    </row>
    <row r="66" spans="1:6" x14ac:dyDescent="0.25">
      <c r="A66" s="302"/>
      <c r="B66" s="303" t="s">
        <v>940</v>
      </c>
      <c r="C66" s="304">
        <v>4538.45</v>
      </c>
      <c r="D66" s="304">
        <v>-120.65</v>
      </c>
      <c r="E66" s="304">
        <v>-78.599999999999994</v>
      </c>
      <c r="F66" s="305">
        <v>0</v>
      </c>
    </row>
    <row r="67" spans="1:6" x14ac:dyDescent="0.25">
      <c r="A67" s="302"/>
      <c r="B67" s="303" t="s">
        <v>941</v>
      </c>
      <c r="C67" s="304">
        <v>24572.880000000001</v>
      </c>
      <c r="D67" s="304">
        <v>-653.28</v>
      </c>
      <c r="E67" s="304">
        <v>-425.86</v>
      </c>
      <c r="F67" s="305">
        <v>0</v>
      </c>
    </row>
    <row r="68" spans="1:6" x14ac:dyDescent="0.25">
      <c r="A68" s="302"/>
      <c r="B68" s="303" t="s">
        <v>942</v>
      </c>
      <c r="C68" s="304">
        <v>20370.3</v>
      </c>
      <c r="D68" s="304">
        <v>-541.55999999999995</v>
      </c>
      <c r="E68" s="304">
        <v>-353.04</v>
      </c>
      <c r="F68" s="305">
        <v>0</v>
      </c>
    </row>
    <row r="69" spans="1:6" ht="30" x14ac:dyDescent="0.25">
      <c r="A69" s="302"/>
      <c r="B69" s="303" t="s">
        <v>943</v>
      </c>
      <c r="C69" s="304">
        <v>1907392.65</v>
      </c>
      <c r="D69" s="304">
        <v>-50730.53</v>
      </c>
      <c r="E69" s="304">
        <v>-33502.46</v>
      </c>
      <c r="F69" s="305">
        <v>-277</v>
      </c>
    </row>
    <row r="70" spans="1:6" x14ac:dyDescent="0.25">
      <c r="A70" s="302"/>
      <c r="B70" s="303" t="s">
        <v>944</v>
      </c>
      <c r="C70" s="304">
        <v>1846177.66</v>
      </c>
      <c r="D70" s="304">
        <v>-28753.46</v>
      </c>
      <c r="E70" s="304">
        <v>-18387.75</v>
      </c>
      <c r="F70" s="305">
        <v>764933.82</v>
      </c>
    </row>
    <row r="71" spans="1:6" ht="30" x14ac:dyDescent="0.25">
      <c r="A71" s="302"/>
      <c r="B71" s="303" t="s">
        <v>945</v>
      </c>
      <c r="C71" s="304">
        <v>93826.12</v>
      </c>
      <c r="D71" s="304">
        <v>-2478.37</v>
      </c>
      <c r="E71" s="304">
        <v>-1636.62</v>
      </c>
      <c r="F71" s="305">
        <v>630</v>
      </c>
    </row>
    <row r="72" spans="1:6" ht="30" x14ac:dyDescent="0.25">
      <c r="A72" s="302"/>
      <c r="B72" s="303" t="s">
        <v>946</v>
      </c>
      <c r="C72" s="304">
        <v>345997.3</v>
      </c>
      <c r="D72" s="304">
        <v>-9201.06</v>
      </c>
      <c r="E72" s="304">
        <v>-6076.02</v>
      </c>
      <c r="F72" s="305">
        <v>0</v>
      </c>
    </row>
    <row r="73" spans="1:6" ht="30" x14ac:dyDescent="0.25">
      <c r="A73" s="302"/>
      <c r="B73" s="303" t="s">
        <v>947</v>
      </c>
      <c r="C73" s="304">
        <v>359361.78</v>
      </c>
      <c r="D73" s="304">
        <v>-9201.06</v>
      </c>
      <c r="E73" s="304">
        <v>-6051.02</v>
      </c>
      <c r="F73" s="305">
        <v>13364.48</v>
      </c>
    </row>
    <row r="74" spans="1:6" ht="30" x14ac:dyDescent="0.25">
      <c r="A74" s="302"/>
      <c r="B74" s="303" t="s">
        <v>948</v>
      </c>
      <c r="C74" s="304">
        <v>460661.25</v>
      </c>
      <c r="D74" s="304">
        <v>-12250.33</v>
      </c>
      <c r="E74" s="304">
        <v>-7729.71</v>
      </c>
      <c r="F74" s="305">
        <v>0</v>
      </c>
    </row>
    <row r="75" spans="1:6" x14ac:dyDescent="0.25">
      <c r="A75" s="302"/>
      <c r="B75" s="303" t="s">
        <v>949</v>
      </c>
      <c r="C75" s="304">
        <v>608185.51</v>
      </c>
      <c r="D75" s="304">
        <v>-16172.54</v>
      </c>
      <c r="E75" s="304">
        <v>-10766.22</v>
      </c>
      <c r="F75" s="305">
        <v>32.86</v>
      </c>
    </row>
    <row r="76" spans="1:6" ht="30" x14ac:dyDescent="0.25">
      <c r="A76" s="302"/>
      <c r="B76" s="303" t="s">
        <v>950</v>
      </c>
      <c r="C76" s="304">
        <v>110640.69</v>
      </c>
      <c r="D76" s="304">
        <v>-2942.25</v>
      </c>
      <c r="E76" s="304">
        <v>-1944.81</v>
      </c>
      <c r="F76" s="305">
        <v>0</v>
      </c>
    </row>
    <row r="77" spans="1:6" ht="30" x14ac:dyDescent="0.25">
      <c r="A77" s="302"/>
      <c r="B77" s="303" t="s">
        <v>951</v>
      </c>
      <c r="C77" s="304">
        <v>216248.88</v>
      </c>
      <c r="D77" s="304">
        <v>-5750.69</v>
      </c>
      <c r="E77" s="304">
        <v>-3797.59</v>
      </c>
      <c r="F77" s="305">
        <v>0</v>
      </c>
    </row>
    <row r="78" spans="1:6" x14ac:dyDescent="0.25">
      <c r="A78" s="302"/>
      <c r="B78" s="303" t="s">
        <v>952</v>
      </c>
      <c r="C78" s="304">
        <v>1712748.16</v>
      </c>
      <c r="D78" s="304">
        <v>-40737.22</v>
      </c>
      <c r="E78" s="304">
        <v>-26901.439999999999</v>
      </c>
      <c r="F78" s="305">
        <v>180867.46</v>
      </c>
    </row>
    <row r="79" spans="1:6" ht="30" x14ac:dyDescent="0.25">
      <c r="A79" s="302"/>
      <c r="B79" s="303" t="s">
        <v>953</v>
      </c>
      <c r="C79" s="304">
        <v>722270.62</v>
      </c>
      <c r="D79" s="304">
        <v>-19207.29</v>
      </c>
      <c r="E79" s="304">
        <v>-12683.82</v>
      </c>
      <c r="F79" s="305">
        <v>0</v>
      </c>
    </row>
    <row r="80" spans="1:6" ht="30" x14ac:dyDescent="0.25">
      <c r="A80" s="302"/>
      <c r="B80" s="303" t="s">
        <v>954</v>
      </c>
      <c r="C80" s="304">
        <v>256059.43</v>
      </c>
      <c r="D80" s="304">
        <v>-6809.37</v>
      </c>
      <c r="E80" s="304">
        <v>-4499.97</v>
      </c>
      <c r="F80" s="305">
        <v>0</v>
      </c>
    </row>
    <row r="81" spans="1:6" x14ac:dyDescent="0.25">
      <c r="A81" s="302"/>
      <c r="B81" s="303" t="s">
        <v>955</v>
      </c>
      <c r="C81" s="304">
        <v>864994.84</v>
      </c>
      <c r="D81" s="304">
        <v>-23002.76</v>
      </c>
      <c r="E81" s="304">
        <v>-15190.16</v>
      </c>
      <c r="F81" s="305">
        <v>0</v>
      </c>
    </row>
    <row r="82" spans="1:6" x14ac:dyDescent="0.25">
      <c r="A82" s="302"/>
      <c r="B82" s="303" t="s">
        <v>956</v>
      </c>
      <c r="C82" s="304">
        <v>2658835.5499999998</v>
      </c>
      <c r="D82" s="304">
        <v>-66770.960000000006</v>
      </c>
      <c r="E82" s="304">
        <v>-44093.1</v>
      </c>
      <c r="F82" s="305">
        <v>147981.91</v>
      </c>
    </row>
    <row r="83" spans="1:6" ht="30" x14ac:dyDescent="0.25">
      <c r="A83" s="302"/>
      <c r="B83" s="303" t="s">
        <v>957</v>
      </c>
      <c r="C83" s="304">
        <v>327572.90000000002</v>
      </c>
      <c r="D83" s="304">
        <v>-8711.1299999999992</v>
      </c>
      <c r="E83" s="304">
        <v>-5752.57</v>
      </c>
      <c r="F83" s="305">
        <v>0</v>
      </c>
    </row>
    <row r="84" spans="1:6" ht="30" x14ac:dyDescent="0.25">
      <c r="A84" s="302"/>
      <c r="B84" s="303" t="s">
        <v>958</v>
      </c>
      <c r="C84" s="304">
        <v>251735.67999999999</v>
      </c>
      <c r="D84" s="304">
        <v>-6694.41</v>
      </c>
      <c r="E84" s="304">
        <v>-4420.8</v>
      </c>
      <c r="F84" s="305">
        <v>0</v>
      </c>
    </row>
    <row r="85" spans="1:6" x14ac:dyDescent="0.25">
      <c r="A85" s="302"/>
      <c r="B85" s="303" t="s">
        <v>959</v>
      </c>
      <c r="C85" s="304">
        <v>2274644.9</v>
      </c>
      <c r="D85" s="304">
        <v>-60482.84</v>
      </c>
      <c r="E85" s="304">
        <v>-39942.57</v>
      </c>
      <c r="F85" s="305">
        <v>250</v>
      </c>
    </row>
    <row r="86" spans="1:6" ht="30" x14ac:dyDescent="0.25">
      <c r="A86" s="302"/>
      <c r="B86" s="303" t="s">
        <v>960</v>
      </c>
      <c r="C86" s="304">
        <v>62752.98</v>
      </c>
      <c r="D86" s="304">
        <v>-1606.86</v>
      </c>
      <c r="E86" s="304">
        <v>-1061.1099999999999</v>
      </c>
      <c r="F86" s="305">
        <v>2328.71</v>
      </c>
    </row>
    <row r="87" spans="1:6" ht="30" x14ac:dyDescent="0.25">
      <c r="A87" s="302"/>
      <c r="B87" s="303" t="s">
        <v>961</v>
      </c>
      <c r="C87" s="304">
        <v>1025721.26</v>
      </c>
      <c r="D87" s="304">
        <v>-27259.67</v>
      </c>
      <c r="E87" s="304">
        <v>-18001.330000000002</v>
      </c>
      <c r="F87" s="305">
        <v>649.37</v>
      </c>
    </row>
    <row r="88" spans="1:6" ht="30" x14ac:dyDescent="0.25">
      <c r="A88" s="302"/>
      <c r="B88" s="303" t="s">
        <v>962</v>
      </c>
      <c r="C88" s="304">
        <v>432497.54</v>
      </c>
      <c r="D88" s="304">
        <v>-11501.38</v>
      </c>
      <c r="E88" s="304">
        <v>-7595.08</v>
      </c>
      <c r="F88" s="305">
        <v>0</v>
      </c>
    </row>
    <row r="89" spans="1:6" ht="30" x14ac:dyDescent="0.25">
      <c r="A89" s="302"/>
      <c r="B89" s="303" t="s">
        <v>963</v>
      </c>
      <c r="C89" s="304">
        <v>608104.71</v>
      </c>
      <c r="D89" s="304">
        <v>-16171.29</v>
      </c>
      <c r="E89" s="304">
        <v>-10678.87</v>
      </c>
      <c r="F89" s="305">
        <v>0</v>
      </c>
    </row>
    <row r="90" spans="1:6" x14ac:dyDescent="0.25">
      <c r="A90" s="302"/>
      <c r="B90" s="303" t="s">
        <v>964</v>
      </c>
      <c r="C90" s="304">
        <v>0</v>
      </c>
      <c r="D90" s="304">
        <v>0</v>
      </c>
      <c r="E90" s="304">
        <v>0</v>
      </c>
      <c r="F90" s="305">
        <v>0</v>
      </c>
    </row>
    <row r="91" spans="1:6" x14ac:dyDescent="0.25">
      <c r="A91" s="302"/>
      <c r="B91" s="303" t="s">
        <v>965</v>
      </c>
      <c r="C91" s="304">
        <v>22673.29</v>
      </c>
      <c r="D91" s="304">
        <v>-602.96</v>
      </c>
      <c r="E91" s="304">
        <v>-398.2</v>
      </c>
      <c r="F91" s="305">
        <v>0</v>
      </c>
    </row>
    <row r="92" spans="1:6" x14ac:dyDescent="0.25">
      <c r="A92" s="302"/>
      <c r="B92" s="303" t="s">
        <v>966</v>
      </c>
      <c r="C92" s="304">
        <v>437719.89</v>
      </c>
      <c r="D92" s="304">
        <v>-11620.08</v>
      </c>
      <c r="E92" s="304">
        <v>-7673.53</v>
      </c>
      <c r="F92" s="305">
        <v>759.18</v>
      </c>
    </row>
    <row r="93" spans="1:6" ht="30" x14ac:dyDescent="0.25">
      <c r="A93" s="302"/>
      <c r="B93" s="303" t="s">
        <v>967</v>
      </c>
      <c r="C93" s="304">
        <v>35181.629999999997</v>
      </c>
      <c r="D93" s="304">
        <v>-935.57</v>
      </c>
      <c r="E93" s="304">
        <v>-618.41</v>
      </c>
      <c r="F93" s="305">
        <v>0</v>
      </c>
    </row>
    <row r="94" spans="1:6" x14ac:dyDescent="0.25">
      <c r="A94" s="302"/>
      <c r="B94" s="303" t="s">
        <v>968</v>
      </c>
      <c r="C94" s="304">
        <v>205001.29</v>
      </c>
      <c r="D94" s="304">
        <v>-5444.49</v>
      </c>
      <c r="E94" s="304">
        <v>-3595.31</v>
      </c>
      <c r="F94" s="305">
        <v>267.27</v>
      </c>
    </row>
    <row r="95" spans="1:6" x14ac:dyDescent="0.25">
      <c r="A95" s="302"/>
      <c r="B95" s="303" t="s">
        <v>969</v>
      </c>
      <c r="C95" s="304">
        <v>-4443.96</v>
      </c>
      <c r="D95" s="304">
        <v>44943.040000000001</v>
      </c>
      <c r="E95" s="304">
        <v>0</v>
      </c>
      <c r="F95" s="305">
        <v>-4443.96</v>
      </c>
    </row>
    <row r="96" spans="1:6" x14ac:dyDescent="0.25">
      <c r="A96" s="302"/>
      <c r="B96" s="303" t="s">
        <v>970</v>
      </c>
      <c r="C96" s="304">
        <v>418613.1</v>
      </c>
      <c r="D96" s="304">
        <v>166917.03</v>
      </c>
      <c r="E96" s="304">
        <v>0</v>
      </c>
      <c r="F96" s="305">
        <v>418613.1</v>
      </c>
    </row>
    <row r="97" spans="1:6" x14ac:dyDescent="0.25">
      <c r="A97" s="302"/>
      <c r="B97" s="303" t="s">
        <v>971</v>
      </c>
      <c r="C97" s="304">
        <v>291991.77</v>
      </c>
      <c r="D97" s="304">
        <v>102733.44</v>
      </c>
      <c r="E97" s="304">
        <v>0</v>
      </c>
      <c r="F97" s="305">
        <v>291991.77</v>
      </c>
    </row>
    <row r="98" spans="1:6" x14ac:dyDescent="0.25">
      <c r="A98" s="302"/>
      <c r="B98" s="303" t="s">
        <v>972</v>
      </c>
      <c r="C98" s="304">
        <v>216248.98</v>
      </c>
      <c r="D98" s="304">
        <v>-5750.7</v>
      </c>
      <c r="E98" s="304">
        <v>-3797.61</v>
      </c>
      <c r="F98" s="305">
        <v>0</v>
      </c>
    </row>
    <row r="99" spans="1:6" ht="30" x14ac:dyDescent="0.25">
      <c r="A99" s="302"/>
      <c r="B99" s="303" t="s">
        <v>973</v>
      </c>
      <c r="C99" s="304">
        <v>14457.8</v>
      </c>
      <c r="D99" s="304">
        <v>-384.46</v>
      </c>
      <c r="E99" s="304">
        <v>-254.11</v>
      </c>
      <c r="F99" s="305">
        <v>0</v>
      </c>
    </row>
    <row r="100" spans="1:6" ht="30" x14ac:dyDescent="0.25">
      <c r="A100" s="302"/>
      <c r="B100" s="303" t="s">
        <v>974</v>
      </c>
      <c r="C100" s="304">
        <v>103374.7</v>
      </c>
      <c r="D100" s="304">
        <v>-2783.03</v>
      </c>
      <c r="E100" s="304">
        <v>-1837.16</v>
      </c>
      <c r="F100" s="305">
        <v>-1277.96</v>
      </c>
    </row>
    <row r="101" spans="1:6" ht="30" x14ac:dyDescent="0.25">
      <c r="A101" s="302"/>
      <c r="B101" s="303" t="s">
        <v>975</v>
      </c>
      <c r="C101" s="304">
        <v>214122.2</v>
      </c>
      <c r="D101" s="304">
        <v>-5694.14</v>
      </c>
      <c r="E101" s="304">
        <v>-3763.81</v>
      </c>
      <c r="F101" s="305">
        <v>0</v>
      </c>
    </row>
    <row r="102" spans="1:6" x14ac:dyDescent="0.25">
      <c r="A102" s="302"/>
      <c r="B102" s="303" t="s">
        <v>976</v>
      </c>
      <c r="C102" s="304">
        <v>125272.27</v>
      </c>
      <c r="D102" s="304">
        <v>-3331.34</v>
      </c>
      <c r="E102" s="304">
        <v>-2199.84</v>
      </c>
      <c r="F102" s="305">
        <v>0</v>
      </c>
    </row>
    <row r="103" spans="1:6" x14ac:dyDescent="0.25">
      <c r="A103" s="302"/>
      <c r="B103" s="303" t="s">
        <v>977</v>
      </c>
      <c r="C103" s="304">
        <v>53074.91</v>
      </c>
      <c r="D103" s="304">
        <v>-1411.41</v>
      </c>
      <c r="E103" s="304">
        <v>-933.08</v>
      </c>
      <c r="F103" s="305">
        <v>0</v>
      </c>
    </row>
    <row r="104" spans="1:6" x14ac:dyDescent="0.25">
      <c r="A104" s="302"/>
      <c r="B104" s="303" t="s">
        <v>978</v>
      </c>
      <c r="C104" s="304">
        <v>204770.48</v>
      </c>
      <c r="D104" s="304">
        <v>-5443.94</v>
      </c>
      <c r="E104" s="304">
        <v>-3548.83</v>
      </c>
      <c r="F104" s="305">
        <v>0</v>
      </c>
    </row>
    <row r="105" spans="1:6" x14ac:dyDescent="0.25">
      <c r="A105" s="302"/>
      <c r="B105" s="303" t="s">
        <v>979</v>
      </c>
      <c r="C105" s="304">
        <v>62163.88</v>
      </c>
      <c r="D105" s="304">
        <v>-1653.12</v>
      </c>
      <c r="E105" s="304">
        <v>-1092.83</v>
      </c>
      <c r="F105" s="305">
        <v>0</v>
      </c>
    </row>
    <row r="106" spans="1:6" x14ac:dyDescent="0.25">
      <c r="A106" s="302"/>
      <c r="B106" s="303" t="s">
        <v>980</v>
      </c>
      <c r="C106" s="304">
        <v>13133.68</v>
      </c>
      <c r="D106" s="304">
        <v>-349.16</v>
      </c>
      <c r="E106" s="304">
        <v>-227.61</v>
      </c>
      <c r="F106" s="305">
        <v>0</v>
      </c>
    </row>
    <row r="107" spans="1:6" ht="30" x14ac:dyDescent="0.25">
      <c r="A107" s="302"/>
      <c r="B107" s="303" t="s">
        <v>981</v>
      </c>
      <c r="C107" s="304">
        <v>60355.35</v>
      </c>
      <c r="D107" s="304">
        <v>-1605.03</v>
      </c>
      <c r="E107" s="304">
        <v>-1059.9100000000001</v>
      </c>
      <c r="F107" s="305">
        <v>0</v>
      </c>
    </row>
    <row r="108" spans="1:6" ht="30" x14ac:dyDescent="0.25">
      <c r="A108" s="302"/>
      <c r="B108" s="303" t="s">
        <v>982</v>
      </c>
      <c r="C108" s="304">
        <v>2145816.14</v>
      </c>
      <c r="D108" s="304">
        <v>-57063.56</v>
      </c>
      <c r="E108" s="304">
        <v>-37682.769999999997</v>
      </c>
      <c r="F108" s="305">
        <v>0</v>
      </c>
    </row>
    <row r="109" spans="1:6" x14ac:dyDescent="0.25">
      <c r="A109" s="302"/>
      <c r="B109" s="303" t="s">
        <v>983</v>
      </c>
      <c r="C109" s="304">
        <v>432497.54</v>
      </c>
      <c r="D109" s="304">
        <v>-11501.38</v>
      </c>
      <c r="E109" s="304">
        <v>-7595.08</v>
      </c>
      <c r="F109" s="305">
        <v>0</v>
      </c>
    </row>
    <row r="110" spans="1:6" x14ac:dyDescent="0.25">
      <c r="A110" s="302"/>
      <c r="B110" s="303" t="s">
        <v>984</v>
      </c>
      <c r="C110" s="304">
        <v>515772.27</v>
      </c>
      <c r="D110" s="304">
        <v>-13715.91</v>
      </c>
      <c r="E110" s="304">
        <v>-9057.5400000000009</v>
      </c>
      <c r="F110" s="305">
        <v>0</v>
      </c>
    </row>
    <row r="111" spans="1:6" x14ac:dyDescent="0.25">
      <c r="A111" s="302"/>
      <c r="B111" s="303" t="s">
        <v>985</v>
      </c>
      <c r="C111" s="304">
        <v>-255985.15</v>
      </c>
      <c r="D111" s="304">
        <v>16481.759999999998</v>
      </c>
      <c r="E111" s="304">
        <v>-123463.07</v>
      </c>
      <c r="F111" s="305">
        <v>0</v>
      </c>
    </row>
    <row r="112" spans="1:6" x14ac:dyDescent="0.25">
      <c r="A112" s="302"/>
      <c r="B112" s="303" t="s">
        <v>986</v>
      </c>
      <c r="C112" s="304">
        <v>116514.66</v>
      </c>
      <c r="D112" s="304">
        <v>-3097.59</v>
      </c>
      <c r="E112" s="304">
        <v>-2019.19</v>
      </c>
      <c r="F112" s="305">
        <v>0</v>
      </c>
    </row>
    <row r="113" spans="1:6" ht="30" x14ac:dyDescent="0.25">
      <c r="A113" s="302"/>
      <c r="B113" s="303" t="s">
        <v>987</v>
      </c>
      <c r="C113" s="304">
        <v>239620.35</v>
      </c>
      <c r="D113" s="304">
        <v>-6372.19</v>
      </c>
      <c r="E113" s="304">
        <v>-4208</v>
      </c>
      <c r="F113" s="305">
        <v>0</v>
      </c>
    </row>
    <row r="114" spans="1:6" ht="30" x14ac:dyDescent="0.25">
      <c r="A114" s="302"/>
      <c r="B114" s="303" t="s">
        <v>988</v>
      </c>
      <c r="C114" s="304">
        <v>110954.03</v>
      </c>
      <c r="D114" s="304">
        <v>-2949.77</v>
      </c>
      <c r="E114" s="304">
        <v>-1920.19</v>
      </c>
      <c r="F114" s="305">
        <v>0</v>
      </c>
    </row>
    <row r="115" spans="1:6" ht="30" x14ac:dyDescent="0.25">
      <c r="A115" s="302"/>
      <c r="B115" s="303" t="s">
        <v>989</v>
      </c>
      <c r="C115" s="304">
        <v>23478.37</v>
      </c>
      <c r="D115" s="304">
        <v>-624.37</v>
      </c>
      <c r="E115" s="304">
        <v>-412.5</v>
      </c>
      <c r="F115" s="305">
        <v>0</v>
      </c>
    </row>
    <row r="116" spans="1:6" ht="30" x14ac:dyDescent="0.25">
      <c r="A116" s="302"/>
      <c r="B116" s="303" t="s">
        <v>990</v>
      </c>
      <c r="C116" s="304">
        <v>203540.19</v>
      </c>
      <c r="D116" s="304">
        <v>-5115.2</v>
      </c>
      <c r="E116" s="304">
        <v>-3327.59</v>
      </c>
      <c r="F116" s="305">
        <v>0</v>
      </c>
    </row>
    <row r="117" spans="1:6" ht="30" x14ac:dyDescent="0.25">
      <c r="A117" s="302"/>
      <c r="B117" s="303" t="s">
        <v>991</v>
      </c>
      <c r="C117" s="304">
        <v>62454.78</v>
      </c>
      <c r="D117" s="304">
        <v>-1660.4</v>
      </c>
      <c r="E117" s="304">
        <v>-1081</v>
      </c>
      <c r="F117" s="305">
        <v>0</v>
      </c>
    </row>
    <row r="118" spans="1:6" x14ac:dyDescent="0.25">
      <c r="A118" s="302"/>
      <c r="B118" s="303" t="s">
        <v>992</v>
      </c>
      <c r="C118" s="304">
        <v>129628.12</v>
      </c>
      <c r="D118" s="304">
        <v>-3447.19</v>
      </c>
      <c r="E118" s="304">
        <v>-2276.36</v>
      </c>
      <c r="F118" s="305">
        <v>0</v>
      </c>
    </row>
    <row r="119" spans="1:6" ht="30" x14ac:dyDescent="0.25">
      <c r="A119" s="302"/>
      <c r="B119" s="303" t="s">
        <v>993</v>
      </c>
      <c r="C119" s="304">
        <v>524018.88</v>
      </c>
      <c r="D119" s="304">
        <v>-13935.19</v>
      </c>
      <c r="E119" s="304">
        <v>-9103.6</v>
      </c>
      <c r="F119" s="305">
        <v>0</v>
      </c>
    </row>
    <row r="120" spans="1:6" x14ac:dyDescent="0.25">
      <c r="A120" s="302"/>
      <c r="B120" s="303" t="s">
        <v>994</v>
      </c>
      <c r="C120" s="304">
        <v>0</v>
      </c>
      <c r="D120" s="304">
        <v>103981.32</v>
      </c>
      <c r="E120" s="304">
        <v>0</v>
      </c>
      <c r="F120" s="305">
        <v>0</v>
      </c>
    </row>
    <row r="121" spans="1:6" ht="30" x14ac:dyDescent="0.25">
      <c r="A121" s="302"/>
      <c r="B121" s="303" t="s">
        <v>995</v>
      </c>
      <c r="C121" s="304">
        <v>431291.51</v>
      </c>
      <c r="D121" s="304">
        <v>-7012.57</v>
      </c>
      <c r="E121" s="304">
        <v>-4630.88</v>
      </c>
      <c r="F121" s="305">
        <v>167591.98000000001</v>
      </c>
    </row>
    <row r="122" spans="1:6" ht="30" x14ac:dyDescent="0.25">
      <c r="A122" s="302"/>
      <c r="B122" s="303" t="s">
        <v>996</v>
      </c>
      <c r="C122" s="304">
        <v>433488.25</v>
      </c>
      <c r="D122" s="304">
        <v>-6900.82</v>
      </c>
      <c r="E122" s="304">
        <v>-4557.08</v>
      </c>
      <c r="F122" s="305">
        <v>173989.75</v>
      </c>
    </row>
    <row r="123" spans="1:6" ht="30" x14ac:dyDescent="0.25">
      <c r="A123" s="302"/>
      <c r="B123" s="303" t="s">
        <v>997</v>
      </c>
      <c r="C123" s="304">
        <v>381394.89</v>
      </c>
      <c r="D123" s="304">
        <v>-10142.41</v>
      </c>
      <c r="E123" s="304">
        <v>-6697.69</v>
      </c>
      <c r="F123" s="305">
        <v>0</v>
      </c>
    </row>
    <row r="124" spans="1:6" x14ac:dyDescent="0.25">
      <c r="A124" s="302"/>
      <c r="B124" s="303" t="s">
        <v>998</v>
      </c>
      <c r="C124" s="304">
        <v>0</v>
      </c>
      <c r="D124" s="304">
        <v>0</v>
      </c>
      <c r="E124" s="304">
        <v>0</v>
      </c>
      <c r="F124" s="305">
        <v>0</v>
      </c>
    </row>
    <row r="125" spans="1:6" x14ac:dyDescent="0.25">
      <c r="A125" s="302"/>
      <c r="B125" s="303" t="s">
        <v>999</v>
      </c>
      <c r="C125" s="304">
        <v>63749.79</v>
      </c>
      <c r="D125" s="304">
        <v>-1695.28</v>
      </c>
      <c r="E125" s="304">
        <v>-1119.51</v>
      </c>
      <c r="F125" s="305">
        <v>0</v>
      </c>
    </row>
    <row r="126" spans="1:6" ht="30" x14ac:dyDescent="0.25">
      <c r="A126" s="302"/>
      <c r="B126" s="303" t="s">
        <v>1000</v>
      </c>
      <c r="C126" s="304">
        <v>1251706.8</v>
      </c>
      <c r="D126" s="304">
        <v>-20702.46</v>
      </c>
      <c r="E126" s="304">
        <v>-13671.19</v>
      </c>
      <c r="F126" s="305">
        <v>473212.34</v>
      </c>
    </row>
    <row r="127" spans="1:6" x14ac:dyDescent="0.25">
      <c r="A127" s="302"/>
      <c r="B127" s="303" t="s">
        <v>1001</v>
      </c>
      <c r="C127" s="304">
        <v>494930</v>
      </c>
      <c r="D127" s="304">
        <v>-11501.38</v>
      </c>
      <c r="E127" s="304">
        <v>-7595.08</v>
      </c>
      <c r="F127" s="305">
        <v>62432.46</v>
      </c>
    </row>
    <row r="128" spans="1:6" x14ac:dyDescent="0.25">
      <c r="A128" s="302"/>
      <c r="B128" s="303" t="s">
        <v>1002</v>
      </c>
      <c r="C128" s="304">
        <v>173075.83</v>
      </c>
      <c r="D128" s="304">
        <v>-4602.6000000000004</v>
      </c>
      <c r="E128" s="304">
        <v>-3039.36</v>
      </c>
      <c r="F128" s="305">
        <v>0</v>
      </c>
    </row>
    <row r="129" spans="1:6" ht="30" x14ac:dyDescent="0.25">
      <c r="A129" s="302"/>
      <c r="B129" s="303" t="s">
        <v>1003</v>
      </c>
      <c r="C129" s="304">
        <v>20477.23</v>
      </c>
      <c r="D129" s="304">
        <v>-544.4</v>
      </c>
      <c r="E129" s="304">
        <v>-354.87</v>
      </c>
      <c r="F129" s="305">
        <v>0</v>
      </c>
    </row>
    <row r="130" spans="1:6" x14ac:dyDescent="0.25">
      <c r="A130" s="302"/>
      <c r="B130" s="303" t="s">
        <v>1004</v>
      </c>
      <c r="C130" s="304">
        <v>20429.72</v>
      </c>
      <c r="D130" s="304">
        <v>-543.13</v>
      </c>
      <c r="E130" s="304">
        <v>-354.05</v>
      </c>
      <c r="F130" s="305">
        <v>0</v>
      </c>
    </row>
    <row r="131" spans="1:6" x14ac:dyDescent="0.25">
      <c r="A131" s="302"/>
      <c r="B131" s="303" t="s">
        <v>1005</v>
      </c>
      <c r="C131" s="304">
        <v>40954.33</v>
      </c>
      <c r="D131" s="304">
        <v>-1088.8</v>
      </c>
      <c r="E131" s="304">
        <v>-709.79</v>
      </c>
      <c r="F131" s="305">
        <v>0</v>
      </c>
    </row>
    <row r="132" spans="1:6" x14ac:dyDescent="0.25">
      <c r="A132" s="302"/>
      <c r="B132" s="303" t="s">
        <v>1006</v>
      </c>
      <c r="C132" s="304">
        <v>762708.58</v>
      </c>
      <c r="D132" s="304">
        <v>-20282.669999999998</v>
      </c>
      <c r="E132" s="304">
        <v>-13393.96</v>
      </c>
      <c r="F132" s="305">
        <v>0</v>
      </c>
    </row>
    <row r="133" spans="1:6" ht="30" x14ac:dyDescent="0.25">
      <c r="A133" s="302"/>
      <c r="B133" s="303" t="s">
        <v>1007</v>
      </c>
      <c r="C133" s="304">
        <v>81908.75</v>
      </c>
      <c r="D133" s="304">
        <v>-2177.5700000000002</v>
      </c>
      <c r="E133" s="304">
        <v>-1419.45</v>
      </c>
      <c r="F133" s="305">
        <v>0</v>
      </c>
    </row>
    <row r="134" spans="1:6" ht="30" x14ac:dyDescent="0.25">
      <c r="A134" s="302"/>
      <c r="B134" s="303" t="s">
        <v>1008</v>
      </c>
      <c r="C134" s="304">
        <v>1749722.18</v>
      </c>
      <c r="D134" s="304">
        <v>-43960.12</v>
      </c>
      <c r="E134" s="304">
        <v>-29029.7</v>
      </c>
      <c r="F134" s="305">
        <v>96647.21</v>
      </c>
    </row>
    <row r="135" spans="1:6" x14ac:dyDescent="0.25">
      <c r="A135" s="302"/>
      <c r="B135" s="303" t="s">
        <v>1009</v>
      </c>
      <c r="C135" s="304">
        <v>0</v>
      </c>
      <c r="D135" s="304">
        <v>0</v>
      </c>
      <c r="E135" s="304">
        <v>0</v>
      </c>
      <c r="F135" s="305">
        <v>0</v>
      </c>
    </row>
    <row r="136" spans="1:6" ht="30" x14ac:dyDescent="0.25">
      <c r="A136" s="302"/>
      <c r="B136" s="303" t="s">
        <v>1010</v>
      </c>
      <c r="C136" s="304">
        <v>687040.12</v>
      </c>
      <c r="D136" s="304">
        <v>-16251.73</v>
      </c>
      <c r="E136" s="304">
        <v>-10732.06</v>
      </c>
      <c r="F136" s="305">
        <v>75910.720000000001</v>
      </c>
    </row>
    <row r="137" spans="1:6" ht="30" x14ac:dyDescent="0.25">
      <c r="A137" s="302"/>
      <c r="B137" s="303" t="s">
        <v>1011</v>
      </c>
      <c r="C137" s="304">
        <v>37026.879999999997</v>
      </c>
      <c r="D137" s="304">
        <v>-984.64</v>
      </c>
      <c r="E137" s="304">
        <v>-650.87</v>
      </c>
      <c r="F137" s="305">
        <v>0</v>
      </c>
    </row>
    <row r="138" spans="1:6" x14ac:dyDescent="0.25">
      <c r="A138" s="302"/>
      <c r="B138" s="303" t="s">
        <v>1012</v>
      </c>
      <c r="C138" s="304">
        <v>216248.88</v>
      </c>
      <c r="D138" s="304">
        <v>-5750.69</v>
      </c>
      <c r="E138" s="304">
        <v>-3797.59</v>
      </c>
      <c r="F138" s="305">
        <v>0</v>
      </c>
    </row>
    <row r="139" spans="1:6" ht="30" x14ac:dyDescent="0.25">
      <c r="A139" s="302"/>
      <c r="B139" s="303" t="s">
        <v>1013</v>
      </c>
      <c r="C139" s="304">
        <v>1069942.8400000001</v>
      </c>
      <c r="D139" s="304">
        <v>-28452.92</v>
      </c>
      <c r="E139" s="304">
        <v>-18789.34</v>
      </c>
      <c r="F139" s="305">
        <v>0</v>
      </c>
    </row>
    <row r="140" spans="1:6" x14ac:dyDescent="0.25">
      <c r="A140" s="302"/>
      <c r="B140" s="303" t="s">
        <v>1014</v>
      </c>
      <c r="C140" s="304">
        <v>6719644.8399999999</v>
      </c>
      <c r="D140" s="304">
        <v>-155346.6</v>
      </c>
      <c r="E140" s="304">
        <v>-102550.88</v>
      </c>
      <c r="F140" s="305">
        <v>877995.96</v>
      </c>
    </row>
    <row r="141" spans="1:6" x14ac:dyDescent="0.25">
      <c r="A141" s="302"/>
      <c r="B141" s="303" t="s">
        <v>1015</v>
      </c>
      <c r="C141" s="304">
        <v>570868.62</v>
      </c>
      <c r="D141" s="304">
        <v>-9201.06</v>
      </c>
      <c r="E141" s="304">
        <v>-6076.1</v>
      </c>
      <c r="F141" s="305">
        <v>224871.74</v>
      </c>
    </row>
    <row r="142" spans="1:6" x14ac:dyDescent="0.25">
      <c r="A142" s="302"/>
      <c r="B142" s="303" t="s">
        <v>1016</v>
      </c>
      <c r="C142" s="304">
        <v>191886.65</v>
      </c>
      <c r="D142" s="304">
        <v>-5102.84</v>
      </c>
      <c r="E142" s="304">
        <v>-3369.68</v>
      </c>
      <c r="F142" s="305">
        <v>0</v>
      </c>
    </row>
    <row r="143" spans="1:6" x14ac:dyDescent="0.25">
      <c r="A143" s="302"/>
      <c r="B143" s="303" t="s">
        <v>1017</v>
      </c>
      <c r="C143" s="304">
        <v>258921.93</v>
      </c>
      <c r="D143" s="304">
        <v>18162.439999999999</v>
      </c>
      <c r="E143" s="304">
        <v>123463.02</v>
      </c>
      <c r="F143" s="305">
        <v>2936.75</v>
      </c>
    </row>
    <row r="144" spans="1:6" x14ac:dyDescent="0.25">
      <c r="A144" s="302"/>
      <c r="B144" s="303" t="s">
        <v>1018</v>
      </c>
      <c r="C144" s="304">
        <v>308767.77</v>
      </c>
      <c r="D144" s="304">
        <v>-7906.34</v>
      </c>
      <c r="E144" s="304">
        <v>-5221.04</v>
      </c>
      <c r="F144" s="305">
        <v>11458.1</v>
      </c>
    </row>
    <row r="145" spans="1:6" x14ac:dyDescent="0.25">
      <c r="A145" s="302"/>
      <c r="B145" s="303" t="s">
        <v>1019</v>
      </c>
      <c r="C145" s="304">
        <v>32221.82</v>
      </c>
      <c r="D145" s="304">
        <v>-856.86</v>
      </c>
      <c r="E145" s="304">
        <v>-565.79999999999995</v>
      </c>
      <c r="F145" s="305">
        <v>0</v>
      </c>
    </row>
    <row r="146" spans="1:6" x14ac:dyDescent="0.25">
      <c r="A146" s="302"/>
      <c r="B146" s="303" t="s">
        <v>1020</v>
      </c>
      <c r="C146" s="304">
        <v>37504.6</v>
      </c>
      <c r="D146" s="304">
        <v>0</v>
      </c>
      <c r="E146" s="304">
        <v>0</v>
      </c>
      <c r="F146" s="305">
        <v>37504.6</v>
      </c>
    </row>
    <row r="147" spans="1:6" x14ac:dyDescent="0.25">
      <c r="A147" s="302"/>
      <c r="B147" s="303" t="s">
        <v>1021</v>
      </c>
      <c r="C147" s="304">
        <v>0</v>
      </c>
      <c r="D147" s="304">
        <v>0</v>
      </c>
      <c r="E147" s="304">
        <v>0</v>
      </c>
      <c r="F147" s="305">
        <v>0</v>
      </c>
    </row>
    <row r="148" spans="1:6" x14ac:dyDescent="0.25">
      <c r="A148" s="302"/>
      <c r="B148" s="303" t="s">
        <v>1022</v>
      </c>
      <c r="C148" s="304">
        <v>7.21</v>
      </c>
      <c r="D148" s="304">
        <v>0</v>
      </c>
      <c r="E148" s="304">
        <v>0</v>
      </c>
      <c r="F148" s="305">
        <v>7.21</v>
      </c>
    </row>
    <row r="149" spans="1:6" x14ac:dyDescent="0.25">
      <c r="A149" s="302"/>
      <c r="B149" s="303" t="s">
        <v>1023</v>
      </c>
      <c r="C149" s="304">
        <v>0</v>
      </c>
      <c r="D149" s="304">
        <v>0</v>
      </c>
      <c r="E149" s="304">
        <v>0</v>
      </c>
      <c r="F149" s="305">
        <v>0</v>
      </c>
    </row>
    <row r="150" spans="1:6" x14ac:dyDescent="0.25">
      <c r="A150" s="302"/>
      <c r="B150" s="303" t="s">
        <v>1024</v>
      </c>
      <c r="C150" s="304">
        <v>0</v>
      </c>
      <c r="D150" s="304">
        <v>0</v>
      </c>
      <c r="E150" s="304">
        <v>0</v>
      </c>
      <c r="F150" s="305">
        <v>0</v>
      </c>
    </row>
    <row r="151" spans="1:6" ht="30" x14ac:dyDescent="0.25">
      <c r="A151" s="302"/>
      <c r="B151" s="303" t="s">
        <v>1025</v>
      </c>
      <c r="C151" s="304">
        <v>0</v>
      </c>
      <c r="D151" s="304">
        <v>0</v>
      </c>
      <c r="E151" s="304">
        <v>0</v>
      </c>
      <c r="F151" s="305">
        <v>0</v>
      </c>
    </row>
    <row r="152" spans="1:6" x14ac:dyDescent="0.25">
      <c r="A152" s="302"/>
      <c r="B152" s="303" t="s">
        <v>1026</v>
      </c>
      <c r="C152" s="304">
        <v>303172.12</v>
      </c>
      <c r="D152" s="304">
        <v>19903.66</v>
      </c>
      <c r="E152" s="304">
        <v>0</v>
      </c>
      <c r="F152" s="305">
        <v>303172.12</v>
      </c>
    </row>
    <row r="153" spans="1:6" x14ac:dyDescent="0.25">
      <c r="A153" s="302"/>
      <c r="B153" s="303" t="s">
        <v>1027</v>
      </c>
      <c r="C153" s="304">
        <v>231</v>
      </c>
      <c r="D153" s="304">
        <v>0</v>
      </c>
      <c r="E153" s="304">
        <v>0</v>
      </c>
      <c r="F153" s="305">
        <v>231</v>
      </c>
    </row>
    <row r="154" spans="1:6" x14ac:dyDescent="0.25">
      <c r="A154" s="302"/>
      <c r="B154" s="303" t="s">
        <v>1028</v>
      </c>
      <c r="C154" s="304">
        <v>9710</v>
      </c>
      <c r="D154" s="304">
        <v>0</v>
      </c>
      <c r="E154" s="304">
        <v>0</v>
      </c>
      <c r="F154" s="305">
        <v>9710</v>
      </c>
    </row>
    <row r="155" spans="1:6" x14ac:dyDescent="0.25">
      <c r="A155" s="302"/>
      <c r="B155" s="303" t="s">
        <v>1029</v>
      </c>
      <c r="C155" s="304">
        <v>0</v>
      </c>
      <c r="D155" s="304">
        <v>0</v>
      </c>
      <c r="E155" s="304">
        <v>0</v>
      </c>
      <c r="F155" s="305">
        <v>0</v>
      </c>
    </row>
    <row r="156" spans="1:6" x14ac:dyDescent="0.25">
      <c r="A156" s="302"/>
      <c r="B156" s="303" t="s">
        <v>1030</v>
      </c>
      <c r="C156" s="304">
        <v>617.16</v>
      </c>
      <c r="D156" s="304">
        <v>24154.16</v>
      </c>
      <c r="E156" s="304">
        <v>0</v>
      </c>
      <c r="F156" s="305">
        <v>617.16</v>
      </c>
    </row>
    <row r="157" spans="1:6" ht="30" x14ac:dyDescent="0.25">
      <c r="A157" s="302"/>
      <c r="B157" s="303" t="s">
        <v>1031</v>
      </c>
      <c r="C157" s="304">
        <v>0</v>
      </c>
      <c r="D157" s="304">
        <v>0</v>
      </c>
      <c r="E157" s="304">
        <v>0</v>
      </c>
      <c r="F157" s="305">
        <v>0</v>
      </c>
    </row>
    <row r="158" spans="1:6" x14ac:dyDescent="0.25">
      <c r="A158" s="302"/>
      <c r="B158" s="303" t="s">
        <v>1032</v>
      </c>
      <c r="C158" s="304">
        <v>100</v>
      </c>
      <c r="D158" s="304">
        <v>0</v>
      </c>
      <c r="E158" s="304">
        <v>0</v>
      </c>
      <c r="F158" s="305">
        <v>100</v>
      </c>
    </row>
    <row r="159" spans="1:6" x14ac:dyDescent="0.25">
      <c r="A159" s="302"/>
      <c r="B159" s="303" t="s">
        <v>1033</v>
      </c>
      <c r="C159" s="304">
        <v>995551.19</v>
      </c>
      <c r="D159" s="304">
        <v>0</v>
      </c>
      <c r="E159" s="304">
        <v>0</v>
      </c>
      <c r="F159" s="305">
        <v>995551.19</v>
      </c>
    </row>
    <row r="160" spans="1:6" x14ac:dyDescent="0.25">
      <c r="A160" s="302"/>
      <c r="B160" s="303" t="s">
        <v>1034</v>
      </c>
      <c r="C160" s="304">
        <v>9658.7099999999991</v>
      </c>
      <c r="D160" s="304">
        <v>0</v>
      </c>
      <c r="E160" s="304">
        <v>0</v>
      </c>
      <c r="F160" s="305">
        <v>9658.7099999999991</v>
      </c>
    </row>
    <row r="161" spans="1:6" x14ac:dyDescent="0.25">
      <c r="A161" s="302"/>
      <c r="B161" s="303" t="s">
        <v>1035</v>
      </c>
      <c r="C161" s="304">
        <v>-983.28</v>
      </c>
      <c r="D161" s="304">
        <v>-2178.3200000000002</v>
      </c>
      <c r="E161" s="304">
        <v>-983.28</v>
      </c>
      <c r="F161" s="305">
        <v>0</v>
      </c>
    </row>
    <row r="162" spans="1:6" x14ac:dyDescent="0.25">
      <c r="A162" s="302"/>
      <c r="B162" s="303" t="s">
        <v>1036</v>
      </c>
      <c r="C162" s="304">
        <v>-178.57</v>
      </c>
      <c r="D162" s="304">
        <v>-395.61</v>
      </c>
      <c r="E162" s="304">
        <v>-178.57</v>
      </c>
      <c r="F162" s="305">
        <v>0</v>
      </c>
    </row>
    <row r="163" spans="1:6" x14ac:dyDescent="0.25">
      <c r="A163" s="302"/>
      <c r="B163" s="303" t="s">
        <v>1037</v>
      </c>
      <c r="C163" s="304">
        <v>-250.38</v>
      </c>
      <c r="D163" s="304">
        <v>-554.65</v>
      </c>
      <c r="E163" s="304">
        <v>-250.38</v>
      </c>
      <c r="F163" s="305">
        <v>0</v>
      </c>
    </row>
    <row r="164" spans="1:6" x14ac:dyDescent="0.25">
      <c r="A164" s="302"/>
      <c r="B164" s="303" t="s">
        <v>1038</v>
      </c>
      <c r="C164" s="304">
        <v>-1913.68</v>
      </c>
      <c r="D164" s="304">
        <v>-4239.47</v>
      </c>
      <c r="E164" s="304">
        <v>-1913.68</v>
      </c>
      <c r="F164" s="305">
        <v>0</v>
      </c>
    </row>
    <row r="165" spans="1:6" x14ac:dyDescent="0.25">
      <c r="A165" s="302"/>
      <c r="B165" s="303" t="s">
        <v>1039</v>
      </c>
      <c r="C165" s="304">
        <v>-67.16</v>
      </c>
      <c r="D165" s="304">
        <v>-148.79</v>
      </c>
      <c r="E165" s="304">
        <v>-67.16</v>
      </c>
      <c r="F165" s="305">
        <v>0</v>
      </c>
    </row>
    <row r="166" spans="1:6" x14ac:dyDescent="0.25">
      <c r="A166" s="302"/>
      <c r="B166" s="303" t="s">
        <v>1040</v>
      </c>
      <c r="C166" s="304">
        <v>-752.18</v>
      </c>
      <c r="D166" s="304">
        <v>-1666.35</v>
      </c>
      <c r="E166" s="304">
        <v>-752.18</v>
      </c>
      <c r="F166" s="305">
        <v>0</v>
      </c>
    </row>
    <row r="167" spans="1:6" x14ac:dyDescent="0.25">
      <c r="A167" s="302"/>
      <c r="B167" s="303" t="s">
        <v>1041</v>
      </c>
      <c r="C167" s="304">
        <v>-60.98</v>
      </c>
      <c r="D167" s="304">
        <v>-1018.23</v>
      </c>
      <c r="E167" s="304">
        <v>-459.63</v>
      </c>
      <c r="F167" s="305">
        <v>398.65</v>
      </c>
    </row>
    <row r="168" spans="1:6" x14ac:dyDescent="0.25">
      <c r="A168" s="302"/>
      <c r="B168" s="303" t="s">
        <v>1042</v>
      </c>
      <c r="C168" s="304">
        <v>-1176.99</v>
      </c>
      <c r="D168" s="304">
        <v>-2607.48</v>
      </c>
      <c r="E168" s="304">
        <v>-1176.99</v>
      </c>
      <c r="F168" s="305">
        <v>0</v>
      </c>
    </row>
    <row r="169" spans="1:6" x14ac:dyDescent="0.25">
      <c r="A169" s="302"/>
      <c r="B169" s="303" t="s">
        <v>1043</v>
      </c>
      <c r="C169" s="304">
        <v>-1049.2</v>
      </c>
      <c r="D169" s="304">
        <v>-2324.37</v>
      </c>
      <c r="E169" s="304">
        <v>-1049.2</v>
      </c>
      <c r="F169" s="305">
        <v>0</v>
      </c>
    </row>
    <row r="170" spans="1:6" ht="16.5" thickBot="1" x14ac:dyDescent="0.3">
      <c r="A170" s="302"/>
      <c r="B170" s="303" t="s">
        <v>1044</v>
      </c>
      <c r="C170" s="304">
        <v>-1866.55</v>
      </c>
      <c r="D170" s="304">
        <v>-4141.74</v>
      </c>
      <c r="E170" s="304">
        <v>-1866.55</v>
      </c>
      <c r="F170" s="305">
        <v>0</v>
      </c>
    </row>
    <row r="171" spans="1:6" ht="16.5" customHeight="1" thickBot="1" x14ac:dyDescent="0.3">
      <c r="A171" s="306"/>
      <c r="B171" s="306" t="s">
        <v>1045</v>
      </c>
      <c r="C171" s="307">
        <f>SUM(C$19:C170)</f>
        <v>48721998.969999991</v>
      </c>
      <c r="D171" s="307">
        <f>SUM(D$19:D170)</f>
        <v>-538999.94999999995</v>
      </c>
      <c r="E171" s="307">
        <f>SUM(E$19:E170)</f>
        <v>-758372.07999999973</v>
      </c>
      <c r="F171" s="285">
        <f>SUM(F$19:F170)</f>
        <v>6016217.9999999991</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headerFooter>
    <oddHeader>&amp;LOFFICE OF HEALTH CARE ACCESS&amp;CANNUAL REPORTING&amp;RHARTFORD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dcterms:created xsi:type="dcterms:W3CDTF">2016-07-18T16:19:06Z</dcterms:created>
  <dcterms:modified xsi:type="dcterms:W3CDTF">2016-07-27T14:52:05Z</dcterms:modified>
</cp:coreProperties>
</file>