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8800" windowHeight="14235"/>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Report17A!$A$1:$C$13</definedName>
    <definedName name="_xlnm.Print_Area" localSheetId="8">Report17B!$A$10:$F$29</definedName>
    <definedName name="_xlnm.Print_Area" localSheetId="9">Report18!$A$9:$C$23</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Report20!$A$11:$C$351</definedName>
    <definedName name="_xlnm.Print_Area" localSheetId="13">Report21!$A$11:$E$96</definedName>
    <definedName name="_xlnm.Print_Area" localSheetId="14">Report22!$A$11:$C$20</definedName>
    <definedName name="_xlnm.Print_Area" localSheetId="15">Report23!$A$9:$F$59</definedName>
    <definedName name="_xlnm.Print_Area" localSheetId="1">Report5!$A$10:$D$184</definedName>
    <definedName name="_xlnm.Print_Area" localSheetId="2">Report6!$A$10:$E$138</definedName>
    <definedName name="_xlnm.Print_Area" localSheetId="3">Report6A!$A$10:$F$102</definedName>
    <definedName name="_xlnm.Print_Area" localSheetId="4">Report7!$A$10:$D$91</definedName>
    <definedName name="_xlnm.Print_Area" localSheetId="5">Report8!$A$10:$D$91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F54" i="19"/>
  <c r="E54" i="19"/>
  <c r="F53" i="19"/>
  <c r="E53" i="19"/>
  <c r="F51" i="19"/>
  <c r="D51" i="19"/>
  <c r="C51" i="19"/>
  <c r="F50" i="19"/>
  <c r="E50" i="19"/>
  <c r="F49" i="19"/>
  <c r="E49" i="19"/>
  <c r="F48" i="19"/>
  <c r="E48" i="19"/>
  <c r="E51" i="19" s="1"/>
  <c r="D46" i="19"/>
  <c r="C46" i="19"/>
  <c r="F46" i="19" s="1"/>
  <c r="F45" i="19"/>
  <c r="D45" i="19"/>
  <c r="E45" i="19" s="1"/>
  <c r="C45" i="19"/>
  <c r="F44" i="19"/>
  <c r="E44" i="19"/>
  <c r="D42" i="19"/>
  <c r="E42" i="19" s="1"/>
  <c r="C42" i="19"/>
  <c r="F42" i="19" s="1"/>
  <c r="F41" i="19"/>
  <c r="E41" i="19"/>
  <c r="F39" i="19"/>
  <c r="E39" i="19"/>
  <c r="F38" i="19"/>
  <c r="E38" i="19"/>
  <c r="E30" i="19"/>
  <c r="F30" i="19" s="1"/>
  <c r="F29" i="19"/>
  <c r="E29" i="19"/>
  <c r="E28" i="19"/>
  <c r="F28" i="19" s="1"/>
  <c r="E27" i="19"/>
  <c r="F27" i="19" s="1"/>
  <c r="D25" i="19"/>
  <c r="C25" i="19"/>
  <c r="F24" i="19"/>
  <c r="E24" i="19"/>
  <c r="E23" i="19"/>
  <c r="F23" i="19" s="1"/>
  <c r="E22" i="19"/>
  <c r="F22" i="19" s="1"/>
  <c r="D19" i="19"/>
  <c r="D20" i="19" s="1"/>
  <c r="E20" i="19" s="1"/>
  <c r="C19" i="19"/>
  <c r="C20" i="19" s="1"/>
  <c r="F18" i="19"/>
  <c r="E18" i="19"/>
  <c r="D16" i="19"/>
  <c r="E16" i="19" s="1"/>
  <c r="F16" i="19" s="1"/>
  <c r="C16" i="19"/>
  <c r="E15" i="19"/>
  <c r="F15" i="19" s="1"/>
  <c r="F13" i="19"/>
  <c r="E13" i="19"/>
  <c r="E12" i="19"/>
  <c r="F12" i="19" s="1"/>
  <c r="E89" i="17"/>
  <c r="E88" i="17"/>
  <c r="E85" i="17"/>
  <c r="E84" i="17"/>
  <c r="E81" i="17"/>
  <c r="E80" i="17"/>
  <c r="E77" i="17"/>
  <c r="E76" i="17"/>
  <c r="E73" i="17"/>
  <c r="E72" i="17"/>
  <c r="E69" i="17"/>
  <c r="E68" i="17"/>
  <c r="E65" i="17"/>
  <c r="E64" i="17"/>
  <c r="E61" i="17"/>
  <c r="E60" i="17"/>
  <c r="E57" i="17"/>
  <c r="E56" i="17"/>
  <c r="E53" i="17"/>
  <c r="E52" i="17"/>
  <c r="E49" i="17"/>
  <c r="E48" i="17"/>
  <c r="E45" i="17"/>
  <c r="E44" i="17"/>
  <c r="E41" i="17"/>
  <c r="E40" i="17"/>
  <c r="E37" i="17"/>
  <c r="E36" i="17"/>
  <c r="E33" i="17"/>
  <c r="E32" i="17"/>
  <c r="E29" i="17"/>
  <c r="E28" i="17"/>
  <c r="E25" i="17"/>
  <c r="E24" i="17"/>
  <c r="E21" i="17"/>
  <c r="E20" i="17"/>
  <c r="E17" i="17"/>
  <c r="E16" i="17"/>
  <c r="E13" i="17"/>
  <c r="E12" i="17"/>
  <c r="G61" i="16"/>
  <c r="F61" i="16"/>
  <c r="E61" i="16"/>
  <c r="D61" i="16"/>
  <c r="H61" i="16" s="1"/>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s="1"/>
  <c r="F29" i="15"/>
  <c r="F27" i="15"/>
  <c r="F25" i="15"/>
  <c r="F23" i="15"/>
  <c r="F21" i="15"/>
  <c r="F19" i="15"/>
  <c r="F17" i="15"/>
  <c r="F15" i="15"/>
  <c r="F13" i="15"/>
  <c r="F11" i="15"/>
  <c r="E31" i="14"/>
  <c r="D31" i="14"/>
  <c r="F31" i="14"/>
  <c r="F29" i="14"/>
  <c r="F27" i="14"/>
  <c r="F25" i="14"/>
  <c r="F23" i="14"/>
  <c r="F21" i="14"/>
  <c r="F19" i="14"/>
  <c r="F17" i="14"/>
  <c r="F15" i="14"/>
  <c r="F13" i="14"/>
  <c r="F11" i="14"/>
  <c r="F29" i="12"/>
  <c r="E29" i="12"/>
  <c r="D29" i="12"/>
  <c r="C29" i="12"/>
  <c r="F36" i="10"/>
  <c r="E36" i="10"/>
  <c r="F35" i="10"/>
  <c r="D35" i="10"/>
  <c r="E35" i="10" s="1"/>
  <c r="C35" i="10"/>
  <c r="F34" i="10"/>
  <c r="E34" i="10"/>
  <c r="F33" i="10"/>
  <c r="E33" i="10"/>
  <c r="F32" i="10"/>
  <c r="E32" i="10"/>
  <c r="F31" i="10"/>
  <c r="E31" i="10"/>
  <c r="F30" i="10"/>
  <c r="E30" i="10"/>
  <c r="E27" i="10"/>
  <c r="F27" i="10"/>
  <c r="D26" i="10"/>
  <c r="E26" i="10"/>
  <c r="C26" i="10"/>
  <c r="E25" i="10"/>
  <c r="F25" i="10" s="1"/>
  <c r="F24" i="10"/>
  <c r="E24" i="10"/>
  <c r="F23" i="10"/>
  <c r="E23" i="10"/>
  <c r="F22" i="10"/>
  <c r="E22" i="10"/>
  <c r="E21" i="10"/>
  <c r="F21" i="10"/>
  <c r="F18" i="10"/>
  <c r="E18" i="10"/>
  <c r="F17" i="10"/>
  <c r="D17" i="10"/>
  <c r="E17" i="10"/>
  <c r="C17" i="10"/>
  <c r="F16" i="10"/>
  <c r="E16" i="10"/>
  <c r="F15" i="10"/>
  <c r="E15" i="10"/>
  <c r="F14" i="10"/>
  <c r="E14" i="10"/>
  <c r="F13" i="10"/>
  <c r="E13" i="10"/>
  <c r="F12" i="10"/>
  <c r="E12" i="10"/>
  <c r="C91" i="9"/>
  <c r="C91" i="8"/>
  <c r="F84" i="7"/>
  <c r="F45" i="7"/>
  <c r="F98" i="7" s="1"/>
  <c r="F36" i="7"/>
  <c r="F27" i="7"/>
  <c r="E136" i="6"/>
  <c r="E129" i="6"/>
  <c r="E122" i="6"/>
  <c r="E116" i="6"/>
  <c r="E111" i="6"/>
  <c r="E138" i="6" s="1"/>
  <c r="E103" i="6"/>
  <c r="E98" i="6"/>
  <c r="E93" i="6"/>
  <c r="E88" i="6"/>
  <c r="E81" i="6"/>
  <c r="E73" i="6"/>
  <c r="E67" i="6"/>
  <c r="E62" i="6"/>
  <c r="E56" i="6"/>
  <c r="E43" i="6"/>
  <c r="E34" i="6"/>
  <c r="E29" i="6"/>
  <c r="E24" i="6"/>
  <c r="E19" i="6"/>
  <c r="E14" i="6"/>
  <c r="D180" i="5"/>
  <c r="D177" i="5"/>
  <c r="D179" i="5" s="1"/>
  <c r="D181" i="5" s="1"/>
  <c r="D169" i="5"/>
  <c r="D161" i="5"/>
  <c r="D153" i="5"/>
  <c r="D145" i="5"/>
  <c r="D137" i="5"/>
  <c r="D129" i="5"/>
  <c r="D121" i="5"/>
  <c r="D113" i="5"/>
  <c r="D105" i="5"/>
  <c r="D97" i="5"/>
  <c r="D89" i="5"/>
  <c r="D81" i="5"/>
  <c r="D73" i="5"/>
  <c r="D65" i="5"/>
  <c r="D57" i="5"/>
  <c r="D49" i="5"/>
  <c r="D41" i="5"/>
  <c r="D33" i="5"/>
  <c r="D25" i="5"/>
  <c r="D17" i="5"/>
  <c r="F26" i="10"/>
  <c r="E25" i="19"/>
  <c r="F25" i="19" s="1"/>
  <c r="E46" i="19"/>
  <c r="F20" i="19" l="1"/>
  <c r="E19" i="19"/>
  <c r="F19" i="19" s="1"/>
</calcChain>
</file>

<file path=xl/sharedStrings.xml><?xml version="1.0" encoding="utf-8"?>
<sst xmlns="http://schemas.openxmlformats.org/spreadsheetml/2006/main" count="2058" uniqueCount="523">
  <si>
    <t>WILLIAM W. BACKUS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</si>
  <si>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</si>
  <si>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</si>
  <si>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</si>
  <si>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</si>
  <si>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</si>
  <si>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</si>
  <si>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</si>
  <si>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</si>
  <si>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</si>
  <si>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BACKUS CORPORATION</t>
  </si>
  <si>
    <t>Affiliate Description</t>
  </si>
  <si>
    <t>PARENT CORPORATION -  FOR THE WILLIAM W. BACKUS HOSPITAL.  ITS PURPOSE IS TO PROMOTE AND FURTHER THE WELFARE, PROGRAMS AND ACTIVIITES OF THE HOSPITAL, OR OTHER AFFILIATES WHERE APPLICABLE.</t>
  </si>
  <si>
    <t xml:space="preserve">Affiliate type of service </t>
  </si>
  <si>
    <t>Parent Corporation</t>
  </si>
  <si>
    <t>Tax Status</t>
  </si>
  <si>
    <t>Not for Profit</t>
  </si>
  <si>
    <t>Street Address</t>
  </si>
  <si>
    <t xml:space="preserve">326 Washington Street    ,     </t>
  </si>
  <si>
    <t xml:space="preserve">Town </t>
  </si>
  <si>
    <t>Norwich</t>
  </si>
  <si>
    <t>State</t>
  </si>
  <si>
    <t>Connecticut</t>
  </si>
  <si>
    <t>Zip Code</t>
  </si>
  <si>
    <t xml:space="preserve">06360 - </t>
  </si>
  <si>
    <t>CEO Name</t>
  </si>
  <si>
    <t>Bimal Patel</t>
  </si>
  <si>
    <t>CEO Title</t>
  </si>
  <si>
    <t xml:space="preserve">President &amp; Chief Executive Officer    </t>
  </si>
  <si>
    <t>CT Agent Name</t>
  </si>
  <si>
    <t>CT Agent Company</t>
  </si>
  <si>
    <t>Backus Hospital</t>
  </si>
  <si>
    <t>CT Agent Company Street Address</t>
  </si>
  <si>
    <t xml:space="preserve">CT Agent Town </t>
  </si>
  <si>
    <t>CT Agent State</t>
  </si>
  <si>
    <t>CT Agent Zip Code</t>
  </si>
  <si>
    <t xml:space="preserve">B.      </t>
  </si>
  <si>
    <t>BACKUS HEALTH CARE, INC</t>
  </si>
  <si>
    <t>HEALTH &amp; EDUCATION SERVICES - ITS PURPOSE IS TO ASSIST THE HOSPITAL IN PROVIDING VARIOUS TYPES OF MEDICAL CARE AND HEALTH RELATED EDUCATION PROGRAMS TO THE COMMUNITY ON AN OUTPATIENT BASIS.</t>
  </si>
  <si>
    <t>Health Education Services</t>
  </si>
  <si>
    <t>326 Washington Street</t>
  </si>
  <si>
    <t>Charles Johnson</t>
  </si>
  <si>
    <t>President &amp; Chief Executive Officer</t>
  </si>
  <si>
    <t>HARTFORD HEALTHCARE CORPORATION</t>
  </si>
  <si>
    <t>HARTFORD HEALTHCARE</t>
  </si>
  <si>
    <t>85 JEFFERSON STREET</t>
  </si>
  <si>
    <t>HARTFORD</t>
  </si>
  <si>
    <t xml:space="preserve">06106 - </t>
  </si>
  <si>
    <t xml:space="preserve">C.      </t>
  </si>
  <si>
    <t>BACKUS MEDICAL CENTER CONDOMINIUM ASSOCIATION, INC</t>
  </si>
  <si>
    <t>AN AIR RIGHTS CONDOMINIUM ASSOCIATION ORGANIZED TO MANAGE THE PHYSICIAN OCCUPIED PORTION OF THE HOSPITAL OWNED MEDICAL OFFICE BUILDING</t>
  </si>
  <si>
    <t>Real Estate</t>
  </si>
  <si>
    <t>For Profit</t>
  </si>
  <si>
    <t>330 Washington Street</t>
  </si>
  <si>
    <t>Daniel E. Lohr</t>
  </si>
  <si>
    <t>President</t>
  </si>
  <si>
    <t>85 JEFFERSON ST</t>
  </si>
  <si>
    <t xml:space="preserve">D.      </t>
  </si>
  <si>
    <t>BACKUS PHYSICIAN SERVICES, LLC</t>
  </si>
  <si>
    <t>PROVIDE MEDICAL &amp; SURGICAL PHYSICIAN SERVICES.  IS A SUBSIDARY OF CONNCARE, INC.</t>
  </si>
  <si>
    <t>Physicians Services</t>
  </si>
  <si>
    <t>112 Lafayette Street</t>
  </si>
  <si>
    <t>Jeffrey Flaks</t>
  </si>
  <si>
    <t>Chair</t>
  </si>
  <si>
    <t xml:space="preserve">LEGAL DPT 85 JEFFERSON ST </t>
  </si>
  <si>
    <t xml:space="preserve">E.      </t>
  </si>
  <si>
    <t>COMMUNITY MEDICAL PARTNERS, INC</t>
  </si>
  <si>
    <t>PHYSICIAN SERVICES - TO PROVIDE PROFESSIONAL MEDICAL SERVICES TO THE PATIENTS OF AFFILIATES OF THE BACKUS CORPORATION AND TO OTHER INDIVIDUALS IN AREAS AND COMMUNITIES SERVED BY THE CORPORATION</t>
  </si>
  <si>
    <t>326 WASHINGTON STREET</t>
  </si>
  <si>
    <t>NORWICH</t>
  </si>
  <si>
    <t>JAMES G. WATKINS, JR</t>
  </si>
  <si>
    <t>CEO</t>
  </si>
  <si>
    <t>BACKUS HOSPITAL</t>
  </si>
  <si>
    <t xml:space="preserve">F.      </t>
  </si>
  <si>
    <t>CONNCARE, INC</t>
  </si>
  <si>
    <t>OCCUPATIONAL HEALTH &amp; OUTPATIENT CARE - IS A SUBSIDIARY OF BACKUS HEALTH CARE, INC.  ITS PURPOSE IS TO PROVIDE OCCUPATIONAL HEALTH SERVICES TO EMPLOYERS AND THEIR EMPLOYEES AND TO ASSIST CLIENT COMPANIES WITH THE CONSERVATION OF HUMAN RESOURCES AT THE</t>
  </si>
  <si>
    <t>Occupational Heath</t>
  </si>
  <si>
    <t xml:space="preserve">G.      </t>
  </si>
  <si>
    <t>HARTFORD HEALTH CARE CORPORATION</t>
  </si>
  <si>
    <t>PARENT CORPORATION</t>
  </si>
  <si>
    <t>One State Street, Suite 19</t>
  </si>
  <si>
    <t>Hartford</t>
  </si>
  <si>
    <t xml:space="preserve">06103 - </t>
  </si>
  <si>
    <t>Elliot Joseph</t>
  </si>
  <si>
    <t>President &amp; CEO</t>
  </si>
  <si>
    <t>Winship Service Corporation</t>
  </si>
  <si>
    <t>One Constitution Plaza</t>
  </si>
  <si>
    <t>06103 - 1919</t>
  </si>
  <si>
    <t xml:space="preserve">H.      </t>
  </si>
  <si>
    <t>HARTFORD HEALTHCARE AT HOME, INC.</t>
  </si>
  <si>
    <t xml:space="preserve">PROVIDE, PLAN AND DEVELOP A CONTINUUM OF HOME CARE AND COMMUNITY HEALTH SERVICES. </t>
  </si>
  <si>
    <t>Home Health/VNAs</t>
  </si>
  <si>
    <t>103 Woodland Street</t>
  </si>
  <si>
    <t xml:space="preserve">06105 - </t>
  </si>
  <si>
    <t>Michael Soccio</t>
  </si>
  <si>
    <t xml:space="preserve">I.      </t>
  </si>
  <si>
    <t>HARTFORD HEALTHCARE LABORATORIES, LLC</t>
  </si>
  <si>
    <t>LAB</t>
  </si>
  <si>
    <t>Lab</t>
  </si>
  <si>
    <t>129 Patricia Genova Drive</t>
  </si>
  <si>
    <t>Newington</t>
  </si>
  <si>
    <t xml:space="preserve">06111 - </t>
  </si>
  <si>
    <t>James Fantus</t>
  </si>
  <si>
    <t xml:space="preserve">J.      </t>
  </si>
  <si>
    <t>HARTFORD HEALTHCARE REHABILITATION NETWORK, LLC</t>
  </si>
  <si>
    <t xml:space="preserve">REHABILITATION SERVICES </t>
  </si>
  <si>
    <t>Rehabilitation Services</t>
  </si>
  <si>
    <t>181 Patricia Genova Drive</t>
  </si>
  <si>
    <t>Rita Parisi</t>
  </si>
  <si>
    <t xml:space="preserve">K.      </t>
  </si>
  <si>
    <t>HARTFORD HOSPITAL</t>
  </si>
  <si>
    <t>Hospital</t>
  </si>
  <si>
    <t>80 Seymour Street</t>
  </si>
  <si>
    <t>Jeff Flaks</t>
  </si>
  <si>
    <t xml:space="preserve">L.      </t>
  </si>
  <si>
    <t>HHC PHYSICIANCARE INC</t>
  </si>
  <si>
    <t xml:space="preserve">Practice medicine and provide healthcare services to the public as a medical foundation </t>
  </si>
  <si>
    <t>Foundation</t>
  </si>
  <si>
    <t>1290 Silas Deane Highway</t>
  </si>
  <si>
    <t>Wethersfield</t>
  </si>
  <si>
    <t xml:space="preserve">06109 - </t>
  </si>
  <si>
    <t>James Watkins Jr</t>
  </si>
  <si>
    <t xml:space="preserve">M.      </t>
  </si>
  <si>
    <t>INTEGRATED CARE PARTNERS, LLC</t>
  </si>
  <si>
    <t xml:space="preserve">Clinical integration entity for HHC facilities, employed physicians and community physician members. </t>
  </si>
  <si>
    <t>Managed Care</t>
  </si>
  <si>
    <t xml:space="preserve">1290 Silas Deane Highway, 2nd </t>
  </si>
  <si>
    <t>James P. Cardon, MD</t>
  </si>
  <si>
    <t>President/CEO</t>
  </si>
  <si>
    <t xml:space="preserve">N.      </t>
  </si>
  <si>
    <t>MEDCONN COLLECTION AGENCY, LLC</t>
  </si>
  <si>
    <t>Taxable Collection Agency in which the Hospital has a 25% partnership</t>
  </si>
  <si>
    <t>Collection Agency</t>
  </si>
  <si>
    <t>2049 Silas Deane Highway, Ste 305</t>
  </si>
  <si>
    <t>Rocky Hill</t>
  </si>
  <si>
    <t xml:space="preserve">06067 - </t>
  </si>
  <si>
    <t>Frank Souto</t>
  </si>
  <si>
    <t>Executive Director</t>
  </si>
  <si>
    <t>Daniel E. Lohr, Managing member</t>
  </si>
  <si>
    <t>WWB Corporation</t>
  </si>
  <si>
    <t xml:space="preserve">O.      </t>
  </si>
  <si>
    <t>MIDSTATE MEDICAL CENTER</t>
  </si>
  <si>
    <t>HOSPITAL</t>
  </si>
  <si>
    <t>435 Lewis Ave</t>
  </si>
  <si>
    <t>Meriden</t>
  </si>
  <si>
    <t xml:space="preserve">06451 - </t>
  </si>
  <si>
    <t>Lucille Janatka</t>
  </si>
  <si>
    <t xml:space="preserve">P.      </t>
  </si>
  <si>
    <t>NATCHAUG HOSPITAL</t>
  </si>
  <si>
    <t xml:space="preserve">MENTAL HEALTH FACILITY </t>
  </si>
  <si>
    <t>Mental Health Facility</t>
  </si>
  <si>
    <t>189 Storrs Road</t>
  </si>
  <si>
    <t>Mansfield Center</t>
  </si>
  <si>
    <t xml:space="preserve">06250 - </t>
  </si>
  <si>
    <t>Stephen Larcen, Ph.D.</t>
  </si>
  <si>
    <t xml:space="preserve">Q.      </t>
  </si>
  <si>
    <t>OMNI HOME HEALTH SERVICES OF EASTERN CONNECTICUT, LLC, D/B/A BACKUS HOME HEALTH CARE</t>
  </si>
  <si>
    <t>OMNI Home Health Services of Eastern Connecticut, LLC d/b/a Backus Home Health Care providing home health care services in eastern CT.</t>
  </si>
  <si>
    <t>12 Case Street</t>
  </si>
  <si>
    <t xml:space="preserve">WWB </t>
  </si>
  <si>
    <t xml:space="preserve">R.      </t>
  </si>
  <si>
    <t>THE HOSPITAL OF CENTRAL CONNECTICUT</t>
  </si>
  <si>
    <t>100 Grand Street</t>
  </si>
  <si>
    <t>New Britain</t>
  </si>
  <si>
    <t xml:space="preserve">06050 - </t>
  </si>
  <si>
    <t>The Hospital of Central CT</t>
  </si>
  <si>
    <t>Elizabeth Schlaff, Esq.</t>
  </si>
  <si>
    <t xml:space="preserve">S.      </t>
  </si>
  <si>
    <t>WINDHAM COMMUNITY MEMORIAL HOSPITAL, INCORPORATED</t>
  </si>
  <si>
    <t>112 Mansfield Avenue</t>
  </si>
  <si>
    <t>Willimantic</t>
  </si>
  <si>
    <t xml:space="preserve">06226 - </t>
  </si>
  <si>
    <t xml:space="preserve">T.      </t>
  </si>
  <si>
    <t>WWB CORPORATION</t>
  </si>
  <si>
    <t>OTHER HEALTH CARE SERVICES - ITS PURPOSE IS TO RENDER HEALTH CARE RELATED SERVICES THAT WOULD OTHERWISE BE TAXABLE AS UNRELATED TRADE OR BUSINESS ACTIVITIES IF CONDUCTED BY THE HOSPITAL, OTHER AFFILIATES OR THE PARENT ORGANIZATION.</t>
  </si>
  <si>
    <t>Other HealthCare Svcs(Specify)</t>
  </si>
  <si>
    <t>President /Director</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</si>
  <si>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</si>
  <si>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</si>
  <si>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</si>
  <si>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</si>
  <si>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</si>
  <si>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</si>
  <si>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</si>
  <si>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</si>
  <si>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</si>
  <si>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</si>
  <si>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</si>
  <si>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</si>
  <si>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</si>
  <si>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</si>
  <si>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</si>
  <si>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</si>
  <si>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</si>
  <si>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</si>
  <si>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</si>
  <si>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</si>
  <si>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</si>
  <si>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</si>
  <si>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</si>
  <si>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</si>
  <si>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</si>
  <si>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</si>
  <si>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</si>
  <si>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</si>
  <si>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</si>
  <si>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</si>
  <si>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</si>
  <si>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</si>
  <si>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</si>
  <si>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</si>
  <si>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</si>
  <si>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</si>
  <si>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</si>
  <si>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</si>
  <si>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</si>
  <si>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</si>
  <si>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</si>
  <si>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</si>
  <si>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</si>
  <si>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</si>
  <si>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</si>
  <si>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</si>
  <si>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</si>
  <si>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</si>
  <si>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A.</t>
  </si>
  <si>
    <t>Beginning Unconsolidated Intercompany Balance:  </t>
  </si>
  <si>
    <t xml:space="preserve">9/30/2015           </t>
  </si>
  <si>
    <t/>
  </si>
  <si>
    <t>Nothing to Report</t>
  </si>
  <si>
    <t>Ending Unconsolidated Intercompany Balance:</t>
  </si>
  <si>
    <t>9/30/2016  </t>
  </si>
  <si>
    <t>B.</t>
  </si>
  <si>
    <t>C.</t>
  </si>
  <si>
    <t>D.</t>
  </si>
  <si>
    <t>E.</t>
  </si>
  <si>
    <t>F.</t>
  </si>
  <si>
    <t>Salary  </t>
  </si>
  <si>
    <t>09/30/2016</t>
  </si>
  <si>
    <t>Accounts Payable  </t>
  </si>
  <si>
    <t>Payments for Accounts Payable  </t>
  </si>
  <si>
    <t>Payments for Payroll  </t>
  </si>
  <si>
    <t>Equity transfer  </t>
  </si>
  <si>
    <t>G.</t>
  </si>
  <si>
    <t>Fringe Benefits  </t>
  </si>
  <si>
    <t>Services provided by HCC  </t>
  </si>
  <si>
    <t>Payments fringes  </t>
  </si>
  <si>
    <t>Payments - Fees  </t>
  </si>
  <si>
    <t>H.</t>
  </si>
  <si>
    <t>I.</t>
  </si>
  <si>
    <t>J.</t>
  </si>
  <si>
    <t>K.</t>
  </si>
  <si>
    <t>L.</t>
  </si>
  <si>
    <t>M.</t>
  </si>
  <si>
    <t>N.</t>
  </si>
  <si>
    <t>O.</t>
  </si>
  <si>
    <t>P.</t>
  </si>
  <si>
    <t>Q.</t>
  </si>
  <si>
    <t>R.</t>
  </si>
  <si>
    <t>S.</t>
  </si>
  <si>
    <t>Payments for Accounts Pay &amp; Payroll  </t>
  </si>
  <si>
    <t>T.</t>
  </si>
  <si>
    <t>Grand Total:</t>
  </si>
  <si>
    <t>REPORT 6A - TRANSACTIONS BETWEEN HOSPITAL AFFILIATES OR RELATED CORPORATIONS</t>
  </si>
  <si>
    <t>AFFILIATE TRANSFERRING FUNDS</t>
  </si>
  <si>
    <t>AFFILIATE RECEIVING FUNDS</t>
  </si>
  <si>
    <t>AMOUNT</t>
  </si>
  <si>
    <t>Beginning Unconsolidated Intercompany Balance</t>
  </si>
  <si>
    <t>10/01/2015</t>
  </si>
  <si>
    <t xml:space="preserve">Total: </t>
  </si>
  <si>
    <t>9/30/2016</t>
  </si>
  <si>
    <t>Accounts Payable</t>
  </si>
  <si>
    <t>Services provided by HCC</t>
  </si>
  <si>
    <t>Payments - Fees</t>
  </si>
  <si>
    <t>Services provided by JHC</t>
  </si>
  <si>
    <t>Payments for Accounts Payable</t>
  </si>
  <si>
    <t>Payments for Payroll</t>
  </si>
  <si>
    <t>Equity transfer</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</si>
  <si>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</si>
  <si>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</si>
  <si>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</si>
  <si>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</si>
  <si>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</si>
  <si>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</si>
  <si>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</si>
  <si>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</si>
  <si>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</si>
  <si>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</si>
  <si>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</si>
  <si>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</si>
  <si>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</si>
  <si>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</si>
  <si>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</si>
  <si>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</si>
  <si>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</si>
  <si>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</si>
  <si>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</si>
  <si>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</si>
  <si>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</si>
  <si>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</si>
  <si>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</si>
  <si>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</si>
  <si>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</si>
  <si>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</si>
  <si>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</si>
  <si>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</si>
  <si>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</si>
  <si>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</si>
  <si>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</si>
  <si>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</si>
  <si>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</si>
  <si>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</si>
  <si>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</si>
  <si>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</si>
  <si>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</si>
  <si>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</si>
  <si>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</si>
  <si>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</si>
  <si>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</si>
  <si>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</si>
  <si>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</si>
  <si>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</si>
  <si>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</si>
  <si>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</si>
  <si>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IRVING WOOD</t>
  </si>
  <si>
    <t>ANNIE ROGERS</t>
  </si>
  <si>
    <t>AVERILL CHILDRENS FUND</t>
  </si>
  <si>
    <t>BRIGGS/PEABODY FUND</t>
  </si>
  <si>
    <t>G. SHEDD</t>
  </si>
  <si>
    <t>HUNTINGTON MEMORIAL</t>
  </si>
  <si>
    <t>L. SMITH</t>
  </si>
  <si>
    <t>LAMB FUND</t>
  </si>
  <si>
    <t>UNRESTRICTED</t>
  </si>
  <si>
    <t>ECCLES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</si>
  <si>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</si>
  <si>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</si>
  <si>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</si>
  <si>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</si>
  <si>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</si>
  <si>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 series of 4 statements &amp; a final notice letter are sent to patients owing balances to the Hospital. After appropriate series of requests for payment are made with no response, the account is then considered for Bad Debt and referred to a collection agency</t>
  </si>
  <si>
    <t>Hospital's processes and policies for compensating a Collection Agent for services rendered</t>
  </si>
  <si>
    <t xml:space="preserve">The Hospital pays the collection agency various fees calculated as a percent of the amount collected. The percentages vary based on the type of account - self pay, workers compensation, or if the collection agency required legal assistance to generate the collection. </t>
  </si>
  <si>
    <t>Total Recovery Rate on accounts assigned (excluding Medicare accounts) to Collection Agents</t>
  </si>
  <si>
    <t>II.</t>
  </si>
  <si>
    <t>SPECIFIC COLLECTION AGENT INFORMATION</t>
  </si>
  <si>
    <t>A</t>
  </si>
  <si>
    <t xml:space="preserve">Collection Agent </t>
  </si>
  <si>
    <t>Collection Agent Name</t>
  </si>
  <si>
    <t>MEDCONN COLLECTION AGENCY</t>
  </si>
  <si>
    <t xml:space="preserve">Collection Agent Type </t>
  </si>
  <si>
    <t xml:space="preserve">Related / Not Related Entity </t>
  </si>
  <si>
    <t>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</si>
  <si>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</si>
  <si>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</si>
  <si>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The Hospital pays the collection agency various fees calculated as a percent of the amount collected. The percentages vary based on the type of account - self pay, workers compensation, or if the collection agency required legal assistance to generate the collection.</t>
  </si>
  <si>
    <t>Recovery Rate on Accounts Assigned (excluding Medicare accounts) to Collection Agent.</t>
  </si>
  <si>
    <t>ANNUAL REPORTING</t>
  </si>
  <si>
    <t>REPORT 19 - SALARIES AND FRINGE BENEFITS OF THE TEN HIGHEST PAID HOSPITAL EMPLOYEES</t>
  </si>
  <si>
    <t>POSITION TITLE</t>
  </si>
  <si>
    <t>EMPLOYEE NAME</t>
  </si>
  <si>
    <t>SALARY</t>
  </si>
  <si>
    <t>FRINGE BENEFITS</t>
  </si>
  <si>
    <t>TOTAL</t>
  </si>
  <si>
    <t xml:space="preserve">1.         </t>
  </si>
  <si>
    <t>Backus Physician Services, Physician</t>
  </si>
  <si>
    <t>CASILLAS, SERGIO</t>
  </si>
  <si>
    <t xml:space="preserve">2.         </t>
  </si>
  <si>
    <t>Hospitalist Physician</t>
  </si>
  <si>
    <t>LIU, ZHENXIANG</t>
  </si>
  <si>
    <t xml:space="preserve">3.         </t>
  </si>
  <si>
    <t>E.R. Physician</t>
  </si>
  <si>
    <t>HORGAN, WILLIAM</t>
  </si>
  <si>
    <t xml:space="preserve">4.         </t>
  </si>
  <si>
    <t>STAHL, BRANDON</t>
  </si>
  <si>
    <t xml:space="preserve">5.         </t>
  </si>
  <si>
    <t>BAHADORY, NADER</t>
  </si>
  <si>
    <t xml:space="preserve">6.         </t>
  </si>
  <si>
    <t>GOULDING, RICHARD</t>
  </si>
  <si>
    <t xml:space="preserve">7.         </t>
  </si>
  <si>
    <t>LIBROJO JR, MARIANO</t>
  </si>
  <si>
    <t xml:space="preserve">8.         </t>
  </si>
  <si>
    <t>Rhuematology Physician</t>
  </si>
  <si>
    <t>VARMA, SANDEEP</t>
  </si>
  <si>
    <t xml:space="preserve">9.         </t>
  </si>
  <si>
    <t>MCCANN, DAVID</t>
  </si>
  <si>
    <t xml:space="preserve">10.         </t>
  </si>
  <si>
    <t>YOUNG, GREGORY</t>
  </si>
  <si>
    <t>REPORT 19B - SALARIES AND FRINGE BENEFITS OF THE TEN HIGHEST PAID HEALTH SYSTEM EMPLOYEES</t>
  </si>
  <si>
    <t>EMPLOYEE NAME AND COMPANY</t>
  </si>
  <si>
    <t>CHIEF EXECUTIVE OFFICER</t>
  </si>
  <si>
    <t>Elliot T. Joseph, Hartford HealthCare Corporation</t>
  </si>
  <si>
    <t>PRESIDENT &amp; COO</t>
  </si>
  <si>
    <t>Jeffrey Flaks, Hartford HealthCare Corporation</t>
  </si>
  <si>
    <t>HHC VP PRESIDENT CLP</t>
  </si>
  <si>
    <t>James E. Fantus, Hartford HealthCare Corporation</t>
  </si>
  <si>
    <t>CHAIR DEPT OF CARDIAC SURGERY</t>
  </si>
  <si>
    <t>Robert Hagberg, HHC Physicians Care, Inc.</t>
  </si>
  <si>
    <t>PLASTIC SURGEON</t>
  </si>
  <si>
    <t>Charles Castiglione, HHC Physicians Care, Inc.</t>
  </si>
  <si>
    <t>SR VP CHIEF MEDICAL OFFICER</t>
  </si>
  <si>
    <t>Rocco Orlando, Hartford HealthCare Corporation</t>
  </si>
  <si>
    <t>NEUROSURGEON</t>
  </si>
  <si>
    <t>Brendan Killory, HHC Physicians Care, Inc.</t>
  </si>
  <si>
    <t>CARDIOTHORACOC SURGEON</t>
  </si>
  <si>
    <t>Robert Gallagher, HHC Physicians Care, Inc.</t>
  </si>
  <si>
    <t>Cardiothoracic Surgeon</t>
  </si>
  <si>
    <t>Jonathan A. Hammond, HHC Physicians Care, Inc.</t>
  </si>
  <si>
    <t>COLORECTAL SURGEON</t>
  </si>
  <si>
    <t>Paul Vignati, HHC Physicians Care, Inc.</t>
  </si>
  <si>
    <t>REPORT 19C - FINANCIAL GAINS REALIZED FROM A TRANSFER OF OWNERSHIP CON</t>
  </si>
  <si>
    <t>NAME</t>
  </si>
  <si>
    <t>POSITION TYPE</t>
  </si>
  <si>
    <t>SEVERANCE PAYMENT</t>
  </si>
  <si>
    <t>STOCK OFFERING VALUE</t>
  </si>
  <si>
    <t>OTHER FINANCIAL GAIN</t>
  </si>
  <si>
    <t>N/A</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</si>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</sst>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top style="thin">
        <color indexed="0"/>
      </top>
      <bottom style="medium">
        <color indexed="0"/>
      </bottom>
      <diagonal/>
    </border>
    <border>
      <left/>
      <right style="medium">
        <color indexed="0"/>
      </right>
      <top style="medium">
        <color indexed="0"/>
      </top>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8"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3"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right" wrapText="1"/>
    </xf>
    <xf numFmtId="5" fontId="3" fillId="0" borderId="21" xfId="2" applyNumberFormat="1" applyFont="1" applyBorder="1" applyAlignment="1">
      <alignment horizontal="right" wrapText="1"/>
    </xf>
    <xf numFmtId="0" fontId="7" fillId="0" borderId="0" xfId="2" applyNumberFormat="1" applyFont="1" applyFill="1" applyBorder="1" applyAlignment="1" applyProtection="1"/>
    <xf numFmtId="164" fontId="3" fillId="0" borderId="34" xfId="2" applyNumberFormat="1" applyFont="1" applyBorder="1" applyAlignment="1">
      <alignment horizontal="center" wrapText="1"/>
    </xf>
    <xf numFmtId="164" fontId="3" fillId="0" borderId="20"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7"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8" xfId="1" applyFont="1" applyFill="1" applyBorder="1" applyAlignment="1">
      <alignment horizontal="center"/>
    </xf>
    <xf numFmtId="0" fontId="3" fillId="0" borderId="108" xfId="1" applyFont="1" applyFill="1" applyBorder="1" applyAlignment="1"/>
    <xf numFmtId="5" fontId="9" fillId="0" borderId="108"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9" fillId="0" borderId="109"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3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15" fillId="2" borderId="34" xfId="1" applyFont="1" applyFill="1" applyBorder="1" applyAlignment="1">
      <alignment wrapText="1"/>
    </xf>
    <xf numFmtId="0" fontId="15" fillId="2" borderId="57" xfId="1" applyFont="1" applyFill="1" applyBorder="1" applyAlignment="1">
      <alignment wrapText="1"/>
    </xf>
    <xf numFmtId="0" fontId="15" fillId="2" borderId="58"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59"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7" xfId="1" applyFont="1" applyBorder="1" applyAlignment="1">
      <alignment horizontal="left" wrapText="1"/>
    </xf>
    <xf numFmtId="0" fontId="4" fillId="0" borderId="60" xfId="1" applyFont="1" applyBorder="1" applyAlignment="1">
      <alignment horizontal="left" wrapText="1"/>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1" xfId="1" applyFont="1" applyFill="1" applyBorder="1" applyAlignment="1"/>
    <xf numFmtId="0" fontId="4" fillId="0" borderId="34" xfId="1" applyFont="1" applyFill="1" applyBorder="1" applyAlignment="1">
      <alignment horizontal="left" wrapText="1"/>
    </xf>
    <xf numFmtId="0" fontId="4" fillId="0" borderId="57"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2" xfId="1" applyFont="1" applyFill="1" applyBorder="1" applyAlignment="1">
      <alignment horizontal="center"/>
    </xf>
    <xf numFmtId="0" fontId="3" fillId="0" borderId="37" xfId="2" applyFont="1" applyBorder="1" applyAlignment="1">
      <alignment horizontal="center"/>
    </xf>
    <xf numFmtId="0" fontId="3" fillId="0" borderId="0" xfId="2" applyFont="1" applyBorder="1" applyAlignment="1">
      <alignment horizontal="center"/>
    </xf>
    <xf numFmtId="0" fontId="3" fillId="0" borderId="63" xfId="2" applyNumberFormat="1" applyFont="1" applyBorder="1" applyAlignment="1">
      <alignment horizontal="center"/>
    </xf>
    <xf numFmtId="0" fontId="3" fillId="0" borderId="52" xfId="2" applyNumberFormat="1" applyFont="1" applyBorder="1" applyAlignment="1">
      <alignment horizontal="center"/>
    </xf>
    <xf numFmtId="0" fontId="3" fillId="0" borderId="64"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0" xfId="1" applyFont="1" applyBorder="1" applyAlignment="1">
      <alignment horizontal="center"/>
    </xf>
    <xf numFmtId="0" fontId="3" fillId="0" borderId="111" xfId="1" applyFont="1" applyBorder="1" applyAlignment="1">
      <alignment horizontal="center"/>
    </xf>
    <xf numFmtId="0" fontId="3" fillId="0" borderId="112"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1"/>
  <sheetViews>
    <sheetView tabSelected="1" zoomScale="75" zoomScaleNormal="75" workbookViewId="0">
      <selection sqref="A1:C1"/>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4"/>
      <c r="B1" s="464"/>
      <c r="C1" s="464"/>
    </row>
    <row r="2" spans="1:3" ht="18" customHeight="1" x14ac:dyDescent="0.25">
      <c r="A2" s="465" t="s">
        <v>0</v>
      </c>
      <c r="B2" s="465"/>
      <c r="C2" s="465"/>
    </row>
    <row r="3" spans="1:3" ht="18" customHeight="1" x14ac:dyDescent="0.25">
      <c r="A3" s="463" t="s">
        <v>1</v>
      </c>
      <c r="B3" s="463"/>
      <c r="C3" s="463"/>
    </row>
    <row r="4" spans="1:3" ht="18" customHeight="1" x14ac:dyDescent="0.25">
      <c r="A4" s="463" t="s">
        <v>2</v>
      </c>
      <c r="B4" s="463"/>
      <c r="C4" s="463"/>
    </row>
    <row r="5" spans="1:3" ht="15.75" customHeight="1" x14ac:dyDescent="0.25">
      <c r="A5" s="463" t="s">
        <v>3</v>
      </c>
      <c r="B5" s="463"/>
      <c r="C5" s="463"/>
    </row>
    <row r="6" spans="1:3" ht="15.75" customHeight="1" x14ac:dyDescent="0.25">
      <c r="A6" s="463" t="s">
        <v>4</v>
      </c>
      <c r="B6" s="463"/>
      <c r="C6" s="463"/>
    </row>
    <row r="7" spans="1:3" ht="16.5" customHeight="1" thickBot="1" x14ac:dyDescent="0.3">
      <c r="A7" s="463"/>
      <c r="B7" s="463"/>
      <c r="C7" s="463"/>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26</v>
      </c>
    </row>
    <row r="23" spans="1:3" ht="14.25" customHeight="1" x14ac:dyDescent="0.2">
      <c r="A23" s="19">
        <v>11</v>
      </c>
      <c r="B23" s="20" t="s">
        <v>30</v>
      </c>
      <c r="C23" s="21" t="s">
        <v>31</v>
      </c>
    </row>
    <row r="24" spans="1:3" ht="14.25" customHeight="1" x14ac:dyDescent="0.2">
      <c r="A24" s="19">
        <v>12</v>
      </c>
      <c r="B24" s="20" t="s">
        <v>32</v>
      </c>
      <c r="C24" s="21" t="s">
        <v>18</v>
      </c>
    </row>
    <row r="25" spans="1:3" ht="14.25" customHeight="1" x14ac:dyDescent="0.2">
      <c r="A25" s="19">
        <v>13</v>
      </c>
      <c r="B25" s="20" t="s">
        <v>33</v>
      </c>
      <c r="C25" s="21" t="s">
        <v>20</v>
      </c>
    </row>
    <row r="26" spans="1:3" ht="14.25" customHeight="1" x14ac:dyDescent="0.2">
      <c r="A26" s="19">
        <v>14</v>
      </c>
      <c r="B26" s="20" t="s">
        <v>34</v>
      </c>
      <c r="C26" s="24" t="s">
        <v>22</v>
      </c>
    </row>
    <row r="27" spans="1:3" ht="15" customHeight="1" thickBot="1" x14ac:dyDescent="0.25">
      <c r="A27" s="25">
        <v>15</v>
      </c>
      <c r="B27" s="26" t="s">
        <v>35</v>
      </c>
      <c r="C27" s="27" t="s">
        <v>24</v>
      </c>
    </row>
    <row r="28" spans="1:3" ht="15.75" customHeight="1" x14ac:dyDescent="0.25">
      <c r="A28" s="13"/>
      <c r="B28" s="14"/>
      <c r="C28" s="15"/>
    </row>
    <row r="29" spans="1:3" ht="27.2" customHeight="1" x14ac:dyDescent="0.25">
      <c r="A29" s="16" t="s">
        <v>36</v>
      </c>
      <c r="B29" s="17" t="s">
        <v>9</v>
      </c>
      <c r="C29" s="18" t="s">
        <v>37</v>
      </c>
    </row>
    <row r="30" spans="1:3" ht="38.25" customHeight="1" x14ac:dyDescent="0.2">
      <c r="A30" s="19">
        <v>1</v>
      </c>
      <c r="B30" s="20" t="s">
        <v>11</v>
      </c>
      <c r="C30" s="21" t="s">
        <v>38</v>
      </c>
    </row>
    <row r="31" spans="1:3" ht="14.25" customHeight="1" x14ac:dyDescent="0.2">
      <c r="A31" s="19">
        <v>2</v>
      </c>
      <c r="B31" s="22" t="s">
        <v>13</v>
      </c>
      <c r="C31" s="21" t="s">
        <v>39</v>
      </c>
    </row>
    <row r="32" spans="1:3" ht="14.25" customHeight="1" x14ac:dyDescent="0.2">
      <c r="A32" s="19">
        <v>3</v>
      </c>
      <c r="B32" s="22" t="s">
        <v>15</v>
      </c>
      <c r="C32" s="23" t="s">
        <v>16</v>
      </c>
    </row>
    <row r="33" spans="1:3" ht="14.25" customHeight="1" x14ac:dyDescent="0.2">
      <c r="A33" s="19">
        <v>4</v>
      </c>
      <c r="B33" s="20" t="s">
        <v>17</v>
      </c>
      <c r="C33" s="21" t="s">
        <v>40</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41</v>
      </c>
    </row>
    <row r="38" spans="1:3" ht="14.25" customHeight="1" x14ac:dyDescent="0.2">
      <c r="A38" s="19">
        <v>9</v>
      </c>
      <c r="B38" s="20" t="s">
        <v>27</v>
      </c>
      <c r="C38" s="21" t="s">
        <v>42</v>
      </c>
    </row>
    <row r="39" spans="1:3" ht="14.25" customHeight="1" x14ac:dyDescent="0.2">
      <c r="A39" s="19">
        <v>10</v>
      </c>
      <c r="B39" s="20" t="s">
        <v>29</v>
      </c>
      <c r="C39" s="21" t="s">
        <v>43</v>
      </c>
    </row>
    <row r="40" spans="1:3" ht="14.25" customHeight="1" x14ac:dyDescent="0.2">
      <c r="A40" s="19">
        <v>11</v>
      </c>
      <c r="B40" s="20" t="s">
        <v>30</v>
      </c>
      <c r="C40" s="21" t="s">
        <v>44</v>
      </c>
    </row>
    <row r="41" spans="1:3" ht="14.25" customHeight="1" x14ac:dyDescent="0.2">
      <c r="A41" s="19">
        <v>12</v>
      </c>
      <c r="B41" s="20" t="s">
        <v>32</v>
      </c>
      <c r="C41" s="21" t="s">
        <v>45</v>
      </c>
    </row>
    <row r="42" spans="1:3" ht="14.25" customHeight="1" x14ac:dyDescent="0.2">
      <c r="A42" s="19">
        <v>13</v>
      </c>
      <c r="B42" s="20" t="s">
        <v>33</v>
      </c>
      <c r="C42" s="21" t="s">
        <v>46</v>
      </c>
    </row>
    <row r="43" spans="1:3" ht="14.25" customHeight="1" x14ac:dyDescent="0.2">
      <c r="A43" s="19">
        <v>14</v>
      </c>
      <c r="B43" s="20" t="s">
        <v>34</v>
      </c>
      <c r="C43" s="24" t="s">
        <v>22</v>
      </c>
    </row>
    <row r="44" spans="1:3" ht="15" customHeight="1" thickBot="1" x14ac:dyDescent="0.25">
      <c r="A44" s="25">
        <v>15</v>
      </c>
      <c r="B44" s="26" t="s">
        <v>35</v>
      </c>
      <c r="C44" s="27" t="s">
        <v>47</v>
      </c>
    </row>
    <row r="45" spans="1:3" ht="15.75" customHeight="1" x14ac:dyDescent="0.25">
      <c r="A45" s="13"/>
      <c r="B45" s="14"/>
      <c r="C45" s="15"/>
    </row>
    <row r="46" spans="1:3" ht="27.2" customHeight="1" x14ac:dyDescent="0.25">
      <c r="A46" s="16" t="s">
        <v>48</v>
      </c>
      <c r="B46" s="17" t="s">
        <v>9</v>
      </c>
      <c r="C46" s="18" t="s">
        <v>49</v>
      </c>
    </row>
    <row r="47" spans="1:3" ht="38.25" customHeight="1" x14ac:dyDescent="0.2">
      <c r="A47" s="19">
        <v>1</v>
      </c>
      <c r="B47" s="20" t="s">
        <v>11</v>
      </c>
      <c r="C47" s="21" t="s">
        <v>50</v>
      </c>
    </row>
    <row r="48" spans="1:3" ht="14.25" customHeight="1" x14ac:dyDescent="0.2">
      <c r="A48" s="19">
        <v>2</v>
      </c>
      <c r="B48" s="22" t="s">
        <v>13</v>
      </c>
      <c r="C48" s="21" t="s">
        <v>51</v>
      </c>
    </row>
    <row r="49" spans="1:3" ht="14.25" customHeight="1" x14ac:dyDescent="0.2">
      <c r="A49" s="19">
        <v>3</v>
      </c>
      <c r="B49" s="22" t="s">
        <v>15</v>
      </c>
      <c r="C49" s="23" t="s">
        <v>52</v>
      </c>
    </row>
    <row r="50" spans="1:3" ht="14.25" customHeight="1" x14ac:dyDescent="0.2">
      <c r="A50" s="19">
        <v>4</v>
      </c>
      <c r="B50" s="20" t="s">
        <v>17</v>
      </c>
      <c r="C50" s="21" t="s">
        <v>53</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54</v>
      </c>
    </row>
    <row r="55" spans="1:3" ht="14.25" customHeight="1" x14ac:dyDescent="0.2">
      <c r="A55" s="19">
        <v>9</v>
      </c>
      <c r="B55" s="20" t="s">
        <v>27</v>
      </c>
      <c r="C55" s="21" t="s">
        <v>55</v>
      </c>
    </row>
    <row r="56" spans="1:3" ht="14.25" customHeight="1" x14ac:dyDescent="0.2">
      <c r="A56" s="19">
        <v>10</v>
      </c>
      <c r="B56" s="20" t="s">
        <v>29</v>
      </c>
      <c r="C56" s="21" t="s">
        <v>43</v>
      </c>
    </row>
    <row r="57" spans="1:3" ht="14.25" customHeight="1" x14ac:dyDescent="0.2">
      <c r="A57" s="19">
        <v>11</v>
      </c>
      <c r="B57" s="20" t="s">
        <v>30</v>
      </c>
      <c r="C57" s="21" t="s">
        <v>43</v>
      </c>
    </row>
    <row r="58" spans="1:3" ht="14.25" customHeight="1" x14ac:dyDescent="0.2">
      <c r="A58" s="19">
        <v>12</v>
      </c>
      <c r="B58" s="20" t="s">
        <v>32</v>
      </c>
      <c r="C58" s="21" t="s">
        <v>56</v>
      </c>
    </row>
    <row r="59" spans="1:3" ht="14.25" customHeight="1" x14ac:dyDescent="0.2">
      <c r="A59" s="19">
        <v>13</v>
      </c>
      <c r="B59" s="20" t="s">
        <v>33</v>
      </c>
      <c r="C59" s="21" t="s">
        <v>46</v>
      </c>
    </row>
    <row r="60" spans="1:3" ht="14.25" customHeight="1" x14ac:dyDescent="0.2">
      <c r="A60" s="19">
        <v>14</v>
      </c>
      <c r="B60" s="20" t="s">
        <v>34</v>
      </c>
      <c r="C60" s="24" t="s">
        <v>22</v>
      </c>
    </row>
    <row r="61" spans="1:3" ht="15" customHeight="1" thickBot="1" x14ac:dyDescent="0.25">
      <c r="A61" s="25">
        <v>15</v>
      </c>
      <c r="B61" s="26" t="s">
        <v>35</v>
      </c>
      <c r="C61" s="27" t="s">
        <v>47</v>
      </c>
    </row>
    <row r="62" spans="1:3" ht="15.75" customHeight="1" x14ac:dyDescent="0.25">
      <c r="A62" s="13"/>
      <c r="B62" s="14"/>
      <c r="C62" s="15"/>
    </row>
    <row r="63" spans="1:3" ht="27.2" customHeight="1" x14ac:dyDescent="0.25">
      <c r="A63" s="16" t="s">
        <v>57</v>
      </c>
      <c r="B63" s="17" t="s">
        <v>9</v>
      </c>
      <c r="C63" s="18" t="s">
        <v>58</v>
      </c>
    </row>
    <row r="64" spans="1:3" ht="38.25" customHeight="1" x14ac:dyDescent="0.2">
      <c r="A64" s="19">
        <v>1</v>
      </c>
      <c r="B64" s="20" t="s">
        <v>11</v>
      </c>
      <c r="C64" s="21" t="s">
        <v>59</v>
      </c>
    </row>
    <row r="65" spans="1:3" ht="14.25" customHeight="1" x14ac:dyDescent="0.2">
      <c r="A65" s="19">
        <v>2</v>
      </c>
      <c r="B65" s="22" t="s">
        <v>13</v>
      </c>
      <c r="C65" s="21" t="s">
        <v>60</v>
      </c>
    </row>
    <row r="66" spans="1:3" ht="14.25" customHeight="1" x14ac:dyDescent="0.2">
      <c r="A66" s="19">
        <v>3</v>
      </c>
      <c r="B66" s="22" t="s">
        <v>15</v>
      </c>
      <c r="C66" s="23" t="s">
        <v>52</v>
      </c>
    </row>
    <row r="67" spans="1:3" ht="14.25" customHeight="1" x14ac:dyDescent="0.2">
      <c r="A67" s="19">
        <v>4</v>
      </c>
      <c r="B67" s="20" t="s">
        <v>17</v>
      </c>
      <c r="C67" s="21" t="s">
        <v>61</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62</v>
      </c>
    </row>
    <row r="72" spans="1:3" ht="14.25" customHeight="1" x14ac:dyDescent="0.2">
      <c r="A72" s="19">
        <v>9</v>
      </c>
      <c r="B72" s="20" t="s">
        <v>27</v>
      </c>
      <c r="C72" s="21" t="s">
        <v>63</v>
      </c>
    </row>
    <row r="73" spans="1:3" ht="14.25" customHeight="1" x14ac:dyDescent="0.2">
      <c r="A73" s="19">
        <v>10</v>
      </c>
      <c r="B73" s="20" t="s">
        <v>29</v>
      </c>
      <c r="C73" s="21" t="s">
        <v>43</v>
      </c>
    </row>
    <row r="74" spans="1:3" ht="14.25" customHeight="1" x14ac:dyDescent="0.2">
      <c r="A74" s="19">
        <v>11</v>
      </c>
      <c r="B74" s="20" t="s">
        <v>30</v>
      </c>
      <c r="C74" s="21" t="s">
        <v>43</v>
      </c>
    </row>
    <row r="75" spans="1:3" ht="14.25" customHeight="1" x14ac:dyDescent="0.2">
      <c r="A75" s="19">
        <v>12</v>
      </c>
      <c r="B75" s="20" t="s">
        <v>32</v>
      </c>
      <c r="C75" s="21" t="s">
        <v>64</v>
      </c>
    </row>
    <row r="76" spans="1:3" ht="14.25" customHeight="1" x14ac:dyDescent="0.2">
      <c r="A76" s="19">
        <v>13</v>
      </c>
      <c r="B76" s="20" t="s">
        <v>33</v>
      </c>
      <c r="C76" s="21" t="s">
        <v>46</v>
      </c>
    </row>
    <row r="77" spans="1:3" ht="14.25" customHeight="1" x14ac:dyDescent="0.2">
      <c r="A77" s="19">
        <v>14</v>
      </c>
      <c r="B77" s="20" t="s">
        <v>34</v>
      </c>
      <c r="C77" s="24" t="s">
        <v>22</v>
      </c>
    </row>
    <row r="78" spans="1:3" ht="15" customHeight="1" thickBot="1" x14ac:dyDescent="0.25">
      <c r="A78" s="25">
        <v>15</v>
      </c>
      <c r="B78" s="26" t="s">
        <v>35</v>
      </c>
      <c r="C78" s="27" t="s">
        <v>47</v>
      </c>
    </row>
    <row r="79" spans="1:3" ht="15.75" customHeight="1" x14ac:dyDescent="0.25">
      <c r="A79" s="13"/>
      <c r="B79" s="14"/>
      <c r="C79" s="15"/>
    </row>
    <row r="80" spans="1:3" ht="27.2" customHeight="1" x14ac:dyDescent="0.25">
      <c r="A80" s="16" t="s">
        <v>65</v>
      </c>
      <c r="B80" s="17" t="s">
        <v>9</v>
      </c>
      <c r="C80" s="18" t="s">
        <v>66</v>
      </c>
    </row>
    <row r="81" spans="1:3" ht="38.25" customHeight="1" x14ac:dyDescent="0.2">
      <c r="A81" s="19">
        <v>1</v>
      </c>
      <c r="B81" s="20" t="s">
        <v>11</v>
      </c>
      <c r="C81" s="21" t="s">
        <v>67</v>
      </c>
    </row>
    <row r="82" spans="1:3" ht="14.25" customHeight="1" x14ac:dyDescent="0.2">
      <c r="A82" s="19">
        <v>2</v>
      </c>
      <c r="B82" s="22" t="s">
        <v>13</v>
      </c>
      <c r="C82" s="21" t="s">
        <v>60</v>
      </c>
    </row>
    <row r="83" spans="1:3" ht="14.25" customHeight="1" x14ac:dyDescent="0.2">
      <c r="A83" s="19">
        <v>3</v>
      </c>
      <c r="B83" s="22" t="s">
        <v>15</v>
      </c>
      <c r="C83" s="23" t="s">
        <v>16</v>
      </c>
    </row>
    <row r="84" spans="1:3" ht="14.25" customHeight="1" x14ac:dyDescent="0.2">
      <c r="A84" s="19">
        <v>4</v>
      </c>
      <c r="B84" s="20" t="s">
        <v>17</v>
      </c>
      <c r="C84" s="21" t="s">
        <v>68</v>
      </c>
    </row>
    <row r="85" spans="1:3" ht="14.25" customHeight="1" x14ac:dyDescent="0.2">
      <c r="A85" s="19">
        <v>5</v>
      </c>
      <c r="B85" s="20" t="s">
        <v>19</v>
      </c>
      <c r="C85" s="21" t="s">
        <v>69</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70</v>
      </c>
    </row>
    <row r="89" spans="1:3" ht="14.25" customHeight="1" x14ac:dyDescent="0.2">
      <c r="A89" s="19">
        <v>9</v>
      </c>
      <c r="B89" s="20" t="s">
        <v>27</v>
      </c>
      <c r="C89" s="21" t="s">
        <v>71</v>
      </c>
    </row>
    <row r="90" spans="1:3" ht="14.25" customHeight="1" x14ac:dyDescent="0.2">
      <c r="A90" s="19">
        <v>10</v>
      </c>
      <c r="B90" s="20" t="s">
        <v>29</v>
      </c>
      <c r="C90" s="21" t="s">
        <v>70</v>
      </c>
    </row>
    <row r="91" spans="1:3" ht="14.25" customHeight="1" x14ac:dyDescent="0.2">
      <c r="A91" s="19">
        <v>11</v>
      </c>
      <c r="B91" s="20" t="s">
        <v>30</v>
      </c>
      <c r="C91" s="21" t="s">
        <v>72</v>
      </c>
    </row>
    <row r="92" spans="1:3" ht="14.25" customHeight="1" x14ac:dyDescent="0.2">
      <c r="A92" s="19">
        <v>12</v>
      </c>
      <c r="B92" s="20" t="s">
        <v>32</v>
      </c>
      <c r="C92" s="21" t="s">
        <v>68</v>
      </c>
    </row>
    <row r="93" spans="1:3" ht="14.25" customHeight="1" x14ac:dyDescent="0.2">
      <c r="A93" s="19">
        <v>13</v>
      </c>
      <c r="B93" s="20" t="s">
        <v>33</v>
      </c>
      <c r="C93" s="21" t="s">
        <v>69</v>
      </c>
    </row>
    <row r="94" spans="1:3" ht="14.25" customHeight="1" x14ac:dyDescent="0.2">
      <c r="A94" s="19">
        <v>14</v>
      </c>
      <c r="B94" s="20" t="s">
        <v>34</v>
      </c>
      <c r="C94" s="24" t="s">
        <v>22</v>
      </c>
    </row>
    <row r="95" spans="1:3" ht="15" customHeight="1" thickBot="1" x14ac:dyDescent="0.25">
      <c r="A95" s="25">
        <v>15</v>
      </c>
      <c r="B95" s="26" t="s">
        <v>35</v>
      </c>
      <c r="C95" s="27" t="s">
        <v>24</v>
      </c>
    </row>
    <row r="96" spans="1:3" ht="15.75" customHeight="1" x14ac:dyDescent="0.25">
      <c r="A96" s="13"/>
      <c r="B96" s="14"/>
      <c r="C96" s="15"/>
    </row>
    <row r="97" spans="1:3" ht="27.2" customHeight="1" x14ac:dyDescent="0.25">
      <c r="A97" s="16" t="s">
        <v>73</v>
      </c>
      <c r="B97" s="17" t="s">
        <v>9</v>
      </c>
      <c r="C97" s="18" t="s">
        <v>74</v>
      </c>
    </row>
    <row r="98" spans="1:3" ht="38.25" customHeight="1" x14ac:dyDescent="0.2">
      <c r="A98" s="19">
        <v>1</v>
      </c>
      <c r="B98" s="20" t="s">
        <v>11</v>
      </c>
      <c r="C98" s="21" t="s">
        <v>75</v>
      </c>
    </row>
    <row r="99" spans="1:3" ht="14.25" customHeight="1" x14ac:dyDescent="0.2">
      <c r="A99" s="19">
        <v>2</v>
      </c>
      <c r="B99" s="22" t="s">
        <v>13</v>
      </c>
      <c r="C99" s="21" t="s">
        <v>76</v>
      </c>
    </row>
    <row r="100" spans="1:3" ht="14.25" customHeight="1" x14ac:dyDescent="0.2">
      <c r="A100" s="19">
        <v>3</v>
      </c>
      <c r="B100" s="22" t="s">
        <v>15</v>
      </c>
      <c r="C100" s="23" t="s">
        <v>52</v>
      </c>
    </row>
    <row r="101" spans="1:3" ht="14.25" customHeight="1" x14ac:dyDescent="0.2">
      <c r="A101" s="19">
        <v>4</v>
      </c>
      <c r="B101" s="20" t="s">
        <v>17</v>
      </c>
      <c r="C101" s="21" t="s">
        <v>40</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26</v>
      </c>
    </row>
    <row r="106" spans="1:3" ht="14.25" customHeight="1" x14ac:dyDescent="0.2">
      <c r="A106" s="19">
        <v>9</v>
      </c>
      <c r="B106" s="20" t="s">
        <v>27</v>
      </c>
      <c r="C106" s="21" t="s">
        <v>42</v>
      </c>
    </row>
    <row r="107" spans="1:3" ht="14.25" customHeight="1" x14ac:dyDescent="0.2">
      <c r="A107" s="19">
        <v>10</v>
      </c>
      <c r="B107" s="20" t="s">
        <v>29</v>
      </c>
      <c r="C107" s="21" t="s">
        <v>43</v>
      </c>
    </row>
    <row r="108" spans="1:3" ht="14.25" customHeight="1" x14ac:dyDescent="0.2">
      <c r="A108" s="19">
        <v>11</v>
      </c>
      <c r="B108" s="20" t="s">
        <v>30</v>
      </c>
      <c r="C108" s="21" t="s">
        <v>43</v>
      </c>
    </row>
    <row r="109" spans="1:3" ht="14.25" customHeight="1" x14ac:dyDescent="0.2">
      <c r="A109" s="19">
        <v>12</v>
      </c>
      <c r="B109" s="20" t="s">
        <v>32</v>
      </c>
      <c r="C109" s="21" t="s">
        <v>45</v>
      </c>
    </row>
    <row r="110" spans="1:3" ht="14.25" customHeight="1" x14ac:dyDescent="0.2">
      <c r="A110" s="19">
        <v>13</v>
      </c>
      <c r="B110" s="20" t="s">
        <v>33</v>
      </c>
      <c r="C110" s="21" t="s">
        <v>46</v>
      </c>
    </row>
    <row r="111" spans="1:3" ht="14.25" customHeight="1" x14ac:dyDescent="0.2">
      <c r="A111" s="19">
        <v>14</v>
      </c>
      <c r="B111" s="20" t="s">
        <v>34</v>
      </c>
      <c r="C111" s="24" t="s">
        <v>22</v>
      </c>
    </row>
    <row r="112" spans="1:3" ht="15" customHeight="1" thickBot="1" x14ac:dyDescent="0.25">
      <c r="A112" s="25">
        <v>15</v>
      </c>
      <c r="B112" s="26" t="s">
        <v>35</v>
      </c>
      <c r="C112" s="27" t="s">
        <v>47</v>
      </c>
    </row>
    <row r="113" spans="1:3" ht="15.75" customHeight="1" x14ac:dyDescent="0.25">
      <c r="A113" s="13"/>
      <c r="B113" s="14"/>
      <c r="C113" s="15"/>
    </row>
    <row r="114" spans="1:3" ht="27.2" customHeight="1" x14ac:dyDescent="0.25">
      <c r="A114" s="16" t="s">
        <v>77</v>
      </c>
      <c r="B114" s="17" t="s">
        <v>9</v>
      </c>
      <c r="C114" s="18" t="s">
        <v>78</v>
      </c>
    </row>
    <row r="115" spans="1:3" ht="38.25" customHeight="1" x14ac:dyDescent="0.2">
      <c r="A115" s="19">
        <v>1</v>
      </c>
      <c r="B115" s="20" t="s">
        <v>11</v>
      </c>
      <c r="C115" s="21" t="s">
        <v>79</v>
      </c>
    </row>
    <row r="116" spans="1:3" ht="14.25" customHeight="1" x14ac:dyDescent="0.2">
      <c r="A116" s="19">
        <v>2</v>
      </c>
      <c r="B116" s="22" t="s">
        <v>13</v>
      </c>
      <c r="C116" s="21" t="s">
        <v>14</v>
      </c>
    </row>
    <row r="117" spans="1:3" ht="14.25" customHeight="1" x14ac:dyDescent="0.2">
      <c r="A117" s="19">
        <v>3</v>
      </c>
      <c r="B117" s="22" t="s">
        <v>15</v>
      </c>
      <c r="C117" s="23" t="s">
        <v>16</v>
      </c>
    </row>
    <row r="118" spans="1:3" ht="14.25" customHeight="1" x14ac:dyDescent="0.2">
      <c r="A118" s="19">
        <v>4</v>
      </c>
      <c r="B118" s="20" t="s">
        <v>17</v>
      </c>
      <c r="C118" s="21" t="s">
        <v>80</v>
      </c>
    </row>
    <row r="119" spans="1:3" ht="14.25" customHeight="1" x14ac:dyDescent="0.2">
      <c r="A119" s="19">
        <v>5</v>
      </c>
      <c r="B119" s="20" t="s">
        <v>19</v>
      </c>
      <c r="C119" s="21" t="s">
        <v>81</v>
      </c>
    </row>
    <row r="120" spans="1:3" ht="14.25" customHeight="1" x14ac:dyDescent="0.2">
      <c r="A120" s="19">
        <v>6</v>
      </c>
      <c r="B120" s="20" t="s">
        <v>21</v>
      </c>
      <c r="C120" s="24" t="s">
        <v>22</v>
      </c>
    </row>
    <row r="121" spans="1:3" ht="14.25" customHeight="1" x14ac:dyDescent="0.2">
      <c r="A121" s="19">
        <v>7</v>
      </c>
      <c r="B121" s="20" t="s">
        <v>23</v>
      </c>
      <c r="C121" s="21" t="s">
        <v>82</v>
      </c>
    </row>
    <row r="122" spans="1:3" ht="14.25" customHeight="1" x14ac:dyDescent="0.2">
      <c r="A122" s="19">
        <v>8</v>
      </c>
      <c r="B122" s="20" t="s">
        <v>25</v>
      </c>
      <c r="C122" s="21" t="s">
        <v>83</v>
      </c>
    </row>
    <row r="123" spans="1:3" ht="14.25" customHeight="1" x14ac:dyDescent="0.2">
      <c r="A123" s="19">
        <v>9</v>
      </c>
      <c r="B123" s="20" t="s">
        <v>27</v>
      </c>
      <c r="C123" s="21" t="s">
        <v>84</v>
      </c>
    </row>
    <row r="124" spans="1:3" ht="14.25" customHeight="1" x14ac:dyDescent="0.2">
      <c r="A124" s="19">
        <v>10</v>
      </c>
      <c r="B124" s="20" t="s">
        <v>29</v>
      </c>
      <c r="C124" s="21" t="s">
        <v>85</v>
      </c>
    </row>
    <row r="125" spans="1:3" ht="14.25" customHeight="1" x14ac:dyDescent="0.2">
      <c r="A125" s="19">
        <v>11</v>
      </c>
      <c r="B125" s="20" t="s">
        <v>30</v>
      </c>
      <c r="C125" s="21" t="s">
        <v>85</v>
      </c>
    </row>
    <row r="126" spans="1:3" ht="14.25" customHeight="1" x14ac:dyDescent="0.2">
      <c r="A126" s="19">
        <v>12</v>
      </c>
      <c r="B126" s="20" t="s">
        <v>32</v>
      </c>
      <c r="C126" s="21" t="s">
        <v>86</v>
      </c>
    </row>
    <row r="127" spans="1:3" ht="14.25" customHeight="1" x14ac:dyDescent="0.2">
      <c r="A127" s="19">
        <v>13</v>
      </c>
      <c r="B127" s="20" t="s">
        <v>33</v>
      </c>
      <c r="C127" s="21" t="s">
        <v>81</v>
      </c>
    </row>
    <row r="128" spans="1:3" ht="14.25" customHeight="1" x14ac:dyDescent="0.2">
      <c r="A128" s="19">
        <v>14</v>
      </c>
      <c r="B128" s="20" t="s">
        <v>34</v>
      </c>
      <c r="C128" s="24" t="s">
        <v>22</v>
      </c>
    </row>
    <row r="129" spans="1:3" ht="15" customHeight="1" thickBot="1" x14ac:dyDescent="0.25">
      <c r="A129" s="25">
        <v>15</v>
      </c>
      <c r="B129" s="26" t="s">
        <v>35</v>
      </c>
      <c r="C129" s="27" t="s">
        <v>87</v>
      </c>
    </row>
    <row r="130" spans="1:3" ht="15.75" customHeight="1" x14ac:dyDescent="0.25">
      <c r="A130" s="13"/>
      <c r="B130" s="14"/>
      <c r="C130" s="15"/>
    </row>
    <row r="131" spans="1:3" ht="27.2" customHeight="1" x14ac:dyDescent="0.25">
      <c r="A131" s="16" t="s">
        <v>88</v>
      </c>
      <c r="B131" s="17" t="s">
        <v>9</v>
      </c>
      <c r="C131" s="18" t="s">
        <v>89</v>
      </c>
    </row>
    <row r="132" spans="1:3" ht="38.25" customHeight="1" x14ac:dyDescent="0.2">
      <c r="A132" s="19">
        <v>1</v>
      </c>
      <c r="B132" s="20" t="s">
        <v>11</v>
      </c>
      <c r="C132" s="21" t="s">
        <v>90</v>
      </c>
    </row>
    <row r="133" spans="1:3" ht="14.25" customHeight="1" x14ac:dyDescent="0.2">
      <c r="A133" s="19">
        <v>2</v>
      </c>
      <c r="B133" s="22" t="s">
        <v>13</v>
      </c>
      <c r="C133" s="21" t="s">
        <v>91</v>
      </c>
    </row>
    <row r="134" spans="1:3" ht="14.25" customHeight="1" x14ac:dyDescent="0.2">
      <c r="A134" s="19">
        <v>3</v>
      </c>
      <c r="B134" s="22" t="s">
        <v>15</v>
      </c>
      <c r="C134" s="23" t="s">
        <v>16</v>
      </c>
    </row>
    <row r="135" spans="1:3" ht="14.25" customHeight="1" x14ac:dyDescent="0.2">
      <c r="A135" s="19">
        <v>4</v>
      </c>
      <c r="B135" s="20" t="s">
        <v>17</v>
      </c>
      <c r="C135" s="21" t="s">
        <v>92</v>
      </c>
    </row>
    <row r="136" spans="1:3" ht="14.25" customHeight="1" x14ac:dyDescent="0.2">
      <c r="A136" s="19">
        <v>5</v>
      </c>
      <c r="B136" s="20" t="s">
        <v>19</v>
      </c>
      <c r="C136" s="21" t="s">
        <v>81</v>
      </c>
    </row>
    <row r="137" spans="1:3" ht="14.25" customHeight="1" x14ac:dyDescent="0.2">
      <c r="A137" s="19">
        <v>6</v>
      </c>
      <c r="B137" s="20" t="s">
        <v>21</v>
      </c>
      <c r="C137" s="24" t="s">
        <v>22</v>
      </c>
    </row>
    <row r="138" spans="1:3" ht="14.25" customHeight="1" x14ac:dyDescent="0.2">
      <c r="A138" s="19">
        <v>7</v>
      </c>
      <c r="B138" s="20" t="s">
        <v>23</v>
      </c>
      <c r="C138" s="21" t="s">
        <v>93</v>
      </c>
    </row>
    <row r="139" spans="1:3" ht="14.25" customHeight="1" x14ac:dyDescent="0.2">
      <c r="A139" s="19">
        <v>8</v>
      </c>
      <c r="B139" s="20" t="s">
        <v>25</v>
      </c>
      <c r="C139" s="21" t="s">
        <v>94</v>
      </c>
    </row>
    <row r="140" spans="1:3" ht="14.25" customHeight="1" x14ac:dyDescent="0.2">
      <c r="A140" s="19">
        <v>9</v>
      </c>
      <c r="B140" s="20" t="s">
        <v>27</v>
      </c>
      <c r="C140" s="21" t="s">
        <v>71</v>
      </c>
    </row>
    <row r="141" spans="1:3" ht="14.25" customHeight="1" x14ac:dyDescent="0.2">
      <c r="A141" s="19">
        <v>10</v>
      </c>
      <c r="B141" s="20" t="s">
        <v>29</v>
      </c>
      <c r="C141" s="21" t="s">
        <v>85</v>
      </c>
    </row>
    <row r="142" spans="1:3" ht="14.25" customHeight="1" x14ac:dyDescent="0.2">
      <c r="A142" s="19">
        <v>11</v>
      </c>
      <c r="B142" s="20" t="s">
        <v>30</v>
      </c>
      <c r="C142" s="21" t="s">
        <v>85</v>
      </c>
    </row>
    <row r="143" spans="1:3" ht="14.25" customHeight="1" x14ac:dyDescent="0.2">
      <c r="A143" s="19">
        <v>12</v>
      </c>
      <c r="B143" s="20" t="s">
        <v>32</v>
      </c>
      <c r="C143" s="21" t="s">
        <v>86</v>
      </c>
    </row>
    <row r="144" spans="1:3" ht="14.25" customHeight="1" x14ac:dyDescent="0.2">
      <c r="A144" s="19">
        <v>13</v>
      </c>
      <c r="B144" s="20" t="s">
        <v>33</v>
      </c>
      <c r="C144" s="21" t="s">
        <v>81</v>
      </c>
    </row>
    <row r="145" spans="1:3" ht="14.25" customHeight="1" x14ac:dyDescent="0.2">
      <c r="A145" s="19">
        <v>14</v>
      </c>
      <c r="B145" s="20" t="s">
        <v>34</v>
      </c>
      <c r="C145" s="24" t="s">
        <v>22</v>
      </c>
    </row>
    <row r="146" spans="1:3" ht="15" customHeight="1" thickBot="1" x14ac:dyDescent="0.25">
      <c r="A146" s="25">
        <v>15</v>
      </c>
      <c r="B146" s="26" t="s">
        <v>35</v>
      </c>
      <c r="C146" s="27" t="s">
        <v>87</v>
      </c>
    </row>
    <row r="147" spans="1:3" ht="15.75" customHeight="1" x14ac:dyDescent="0.25">
      <c r="A147" s="13"/>
      <c r="B147" s="14"/>
      <c r="C147" s="15"/>
    </row>
    <row r="148" spans="1:3" ht="27.2" customHeight="1" x14ac:dyDescent="0.25">
      <c r="A148" s="16" t="s">
        <v>95</v>
      </c>
      <c r="B148" s="17" t="s">
        <v>9</v>
      </c>
      <c r="C148" s="18" t="s">
        <v>96</v>
      </c>
    </row>
    <row r="149" spans="1:3" ht="38.25" customHeight="1" x14ac:dyDescent="0.2">
      <c r="A149" s="19">
        <v>1</v>
      </c>
      <c r="B149" s="20" t="s">
        <v>11</v>
      </c>
      <c r="C149" s="21" t="s">
        <v>97</v>
      </c>
    </row>
    <row r="150" spans="1:3" ht="14.25" customHeight="1" x14ac:dyDescent="0.2">
      <c r="A150" s="19">
        <v>2</v>
      </c>
      <c r="B150" s="22" t="s">
        <v>13</v>
      </c>
      <c r="C150" s="21" t="s">
        <v>98</v>
      </c>
    </row>
    <row r="151" spans="1:3" ht="14.25" customHeight="1" x14ac:dyDescent="0.2">
      <c r="A151" s="19">
        <v>3</v>
      </c>
      <c r="B151" s="22" t="s">
        <v>15</v>
      </c>
      <c r="C151" s="23" t="s">
        <v>16</v>
      </c>
    </row>
    <row r="152" spans="1:3" ht="14.25" customHeight="1" x14ac:dyDescent="0.2">
      <c r="A152" s="19">
        <v>4</v>
      </c>
      <c r="B152" s="20" t="s">
        <v>17</v>
      </c>
      <c r="C152" s="21" t="s">
        <v>99</v>
      </c>
    </row>
    <row r="153" spans="1:3" ht="14.25" customHeight="1" x14ac:dyDescent="0.2">
      <c r="A153" s="19">
        <v>5</v>
      </c>
      <c r="B153" s="20" t="s">
        <v>19</v>
      </c>
      <c r="C153" s="21" t="s">
        <v>100</v>
      </c>
    </row>
    <row r="154" spans="1:3" ht="14.25" customHeight="1" x14ac:dyDescent="0.2">
      <c r="A154" s="19">
        <v>6</v>
      </c>
      <c r="B154" s="20" t="s">
        <v>21</v>
      </c>
      <c r="C154" s="24" t="s">
        <v>22</v>
      </c>
    </row>
    <row r="155" spans="1:3" ht="14.25" customHeight="1" x14ac:dyDescent="0.2">
      <c r="A155" s="19">
        <v>7</v>
      </c>
      <c r="B155" s="20" t="s">
        <v>23</v>
      </c>
      <c r="C155" s="21" t="s">
        <v>101</v>
      </c>
    </row>
    <row r="156" spans="1:3" ht="14.25" customHeight="1" x14ac:dyDescent="0.2">
      <c r="A156" s="19">
        <v>8</v>
      </c>
      <c r="B156" s="20" t="s">
        <v>25</v>
      </c>
      <c r="C156" s="21" t="s">
        <v>102</v>
      </c>
    </row>
    <row r="157" spans="1:3" ht="14.25" customHeight="1" x14ac:dyDescent="0.2">
      <c r="A157" s="19">
        <v>9</v>
      </c>
      <c r="B157" s="20" t="s">
        <v>27</v>
      </c>
      <c r="C157" s="21" t="s">
        <v>84</v>
      </c>
    </row>
    <row r="158" spans="1:3" ht="14.25" customHeight="1" x14ac:dyDescent="0.2">
      <c r="A158" s="19">
        <v>10</v>
      </c>
      <c r="B158" s="20" t="s">
        <v>29</v>
      </c>
      <c r="C158" s="21" t="s">
        <v>85</v>
      </c>
    </row>
    <row r="159" spans="1:3" ht="14.25" customHeight="1" x14ac:dyDescent="0.2">
      <c r="A159" s="19">
        <v>11</v>
      </c>
      <c r="B159" s="20" t="s">
        <v>30</v>
      </c>
      <c r="C159" s="21" t="s">
        <v>85</v>
      </c>
    </row>
    <row r="160" spans="1:3" ht="14.25" customHeight="1" x14ac:dyDescent="0.2">
      <c r="A160" s="19">
        <v>12</v>
      </c>
      <c r="B160" s="20" t="s">
        <v>32</v>
      </c>
      <c r="C160" s="21" t="s">
        <v>86</v>
      </c>
    </row>
    <row r="161" spans="1:3" ht="14.25" customHeight="1" x14ac:dyDescent="0.2">
      <c r="A161" s="19">
        <v>13</v>
      </c>
      <c r="B161" s="20" t="s">
        <v>33</v>
      </c>
      <c r="C161" s="21" t="s">
        <v>81</v>
      </c>
    </row>
    <row r="162" spans="1:3" ht="14.25" customHeight="1" x14ac:dyDescent="0.2">
      <c r="A162" s="19">
        <v>14</v>
      </c>
      <c r="B162" s="20" t="s">
        <v>34</v>
      </c>
      <c r="C162" s="24" t="s">
        <v>22</v>
      </c>
    </row>
    <row r="163" spans="1:3" ht="15" customHeight="1" thickBot="1" x14ac:dyDescent="0.25">
      <c r="A163" s="25">
        <v>15</v>
      </c>
      <c r="B163" s="26" t="s">
        <v>35</v>
      </c>
      <c r="C163" s="27" t="s">
        <v>87</v>
      </c>
    </row>
    <row r="164" spans="1:3" ht="15.75" customHeight="1" x14ac:dyDescent="0.25">
      <c r="A164" s="13"/>
      <c r="B164" s="14"/>
      <c r="C164" s="15"/>
    </row>
    <row r="165" spans="1:3" ht="27.2" customHeight="1" x14ac:dyDescent="0.25">
      <c r="A165" s="16" t="s">
        <v>103</v>
      </c>
      <c r="B165" s="17" t="s">
        <v>9</v>
      </c>
      <c r="C165" s="18" t="s">
        <v>104</v>
      </c>
    </row>
    <row r="166" spans="1:3" ht="38.25" customHeight="1" x14ac:dyDescent="0.2">
      <c r="A166" s="19">
        <v>1</v>
      </c>
      <c r="B166" s="20" t="s">
        <v>11</v>
      </c>
      <c r="C166" s="21" t="s">
        <v>105</v>
      </c>
    </row>
    <row r="167" spans="1:3" ht="14.25" customHeight="1" x14ac:dyDescent="0.2">
      <c r="A167" s="19">
        <v>2</v>
      </c>
      <c r="B167" s="22" t="s">
        <v>13</v>
      </c>
      <c r="C167" s="21" t="s">
        <v>106</v>
      </c>
    </row>
    <row r="168" spans="1:3" ht="14.25" customHeight="1" x14ac:dyDescent="0.2">
      <c r="A168" s="19">
        <v>3</v>
      </c>
      <c r="B168" s="22" t="s">
        <v>15</v>
      </c>
      <c r="C168" s="23" t="s">
        <v>52</v>
      </c>
    </row>
    <row r="169" spans="1:3" ht="14.25" customHeight="1" x14ac:dyDescent="0.2">
      <c r="A169" s="19">
        <v>4</v>
      </c>
      <c r="B169" s="20" t="s">
        <v>17</v>
      </c>
      <c r="C169" s="21" t="s">
        <v>107</v>
      </c>
    </row>
    <row r="170" spans="1:3" ht="14.25" customHeight="1" x14ac:dyDescent="0.2">
      <c r="A170" s="19">
        <v>5</v>
      </c>
      <c r="B170" s="20" t="s">
        <v>19</v>
      </c>
      <c r="C170" s="21" t="s">
        <v>100</v>
      </c>
    </row>
    <row r="171" spans="1:3" ht="14.25" customHeight="1" x14ac:dyDescent="0.2">
      <c r="A171" s="19">
        <v>6</v>
      </c>
      <c r="B171" s="20" t="s">
        <v>21</v>
      </c>
      <c r="C171" s="24" t="s">
        <v>22</v>
      </c>
    </row>
    <row r="172" spans="1:3" ht="14.25" customHeight="1" x14ac:dyDescent="0.2">
      <c r="A172" s="19">
        <v>7</v>
      </c>
      <c r="B172" s="20" t="s">
        <v>23</v>
      </c>
      <c r="C172" s="21" t="s">
        <v>101</v>
      </c>
    </row>
    <row r="173" spans="1:3" ht="14.25" customHeight="1" x14ac:dyDescent="0.2">
      <c r="A173" s="19">
        <v>8</v>
      </c>
      <c r="B173" s="20" t="s">
        <v>25</v>
      </c>
      <c r="C173" s="21" t="s">
        <v>108</v>
      </c>
    </row>
    <row r="174" spans="1:3" ht="14.25" customHeight="1" x14ac:dyDescent="0.2">
      <c r="A174" s="19">
        <v>9</v>
      </c>
      <c r="B174" s="20" t="s">
        <v>27</v>
      </c>
      <c r="C174" s="21" t="s">
        <v>84</v>
      </c>
    </row>
    <row r="175" spans="1:3" ht="14.25" customHeight="1" x14ac:dyDescent="0.2">
      <c r="A175" s="19">
        <v>10</v>
      </c>
      <c r="B175" s="20" t="s">
        <v>29</v>
      </c>
      <c r="C175" s="21" t="s">
        <v>85</v>
      </c>
    </row>
    <row r="176" spans="1:3" ht="14.25" customHeight="1" x14ac:dyDescent="0.2">
      <c r="A176" s="19">
        <v>11</v>
      </c>
      <c r="B176" s="20" t="s">
        <v>30</v>
      </c>
      <c r="C176" s="21" t="s">
        <v>85</v>
      </c>
    </row>
    <row r="177" spans="1:3" ht="14.25" customHeight="1" x14ac:dyDescent="0.2">
      <c r="A177" s="19">
        <v>12</v>
      </c>
      <c r="B177" s="20" t="s">
        <v>32</v>
      </c>
      <c r="C177" s="21" t="s">
        <v>86</v>
      </c>
    </row>
    <row r="178" spans="1:3" ht="14.25" customHeight="1" x14ac:dyDescent="0.2">
      <c r="A178" s="19">
        <v>13</v>
      </c>
      <c r="B178" s="20" t="s">
        <v>33</v>
      </c>
      <c r="C178" s="21" t="s">
        <v>81</v>
      </c>
    </row>
    <row r="179" spans="1:3" ht="14.25" customHeight="1" x14ac:dyDescent="0.2">
      <c r="A179" s="19">
        <v>14</v>
      </c>
      <c r="B179" s="20" t="s">
        <v>34</v>
      </c>
      <c r="C179" s="24" t="s">
        <v>22</v>
      </c>
    </row>
    <row r="180" spans="1:3" ht="15" customHeight="1" thickBot="1" x14ac:dyDescent="0.25">
      <c r="A180" s="25">
        <v>15</v>
      </c>
      <c r="B180" s="26" t="s">
        <v>35</v>
      </c>
      <c r="C180" s="27" t="s">
        <v>87</v>
      </c>
    </row>
    <row r="181" spans="1:3" ht="15.75" customHeight="1" x14ac:dyDescent="0.25">
      <c r="A181" s="13"/>
      <c r="B181" s="14"/>
      <c r="C181" s="15"/>
    </row>
    <row r="182" spans="1:3" ht="27.2" customHeight="1" x14ac:dyDescent="0.25">
      <c r="A182" s="16" t="s">
        <v>109</v>
      </c>
      <c r="B182" s="17" t="s">
        <v>9</v>
      </c>
      <c r="C182" s="18" t="s">
        <v>110</v>
      </c>
    </row>
    <row r="183" spans="1:3" ht="38.25" customHeight="1" x14ac:dyDescent="0.2">
      <c r="A183" s="19">
        <v>1</v>
      </c>
      <c r="B183" s="20" t="s">
        <v>11</v>
      </c>
      <c r="C183" s="21" t="s">
        <v>111</v>
      </c>
    </row>
    <row r="184" spans="1:3" ht="14.25" customHeight="1" x14ac:dyDescent="0.2">
      <c r="A184" s="19">
        <v>2</v>
      </c>
      <c r="B184" s="22" t="s">
        <v>13</v>
      </c>
      <c r="C184" s="21" t="s">
        <v>111</v>
      </c>
    </row>
    <row r="185" spans="1:3" ht="14.25" customHeight="1" x14ac:dyDescent="0.2">
      <c r="A185" s="19">
        <v>3</v>
      </c>
      <c r="B185" s="22" t="s">
        <v>15</v>
      </c>
      <c r="C185" s="23" t="s">
        <v>16</v>
      </c>
    </row>
    <row r="186" spans="1:3" ht="14.25" customHeight="1" x14ac:dyDescent="0.2">
      <c r="A186" s="19">
        <v>4</v>
      </c>
      <c r="B186" s="20" t="s">
        <v>17</v>
      </c>
      <c r="C186" s="21" t="s">
        <v>112</v>
      </c>
    </row>
    <row r="187" spans="1:3" ht="14.25" customHeight="1" x14ac:dyDescent="0.2">
      <c r="A187" s="19">
        <v>5</v>
      </c>
      <c r="B187" s="20" t="s">
        <v>19</v>
      </c>
      <c r="C187" s="21" t="s">
        <v>81</v>
      </c>
    </row>
    <row r="188" spans="1:3" ht="14.25" customHeight="1" x14ac:dyDescent="0.2">
      <c r="A188" s="19">
        <v>6</v>
      </c>
      <c r="B188" s="20" t="s">
        <v>21</v>
      </c>
      <c r="C188" s="24" t="s">
        <v>22</v>
      </c>
    </row>
    <row r="189" spans="1:3" ht="14.25" customHeight="1" x14ac:dyDescent="0.2">
      <c r="A189" s="19">
        <v>7</v>
      </c>
      <c r="B189" s="20" t="s">
        <v>23</v>
      </c>
      <c r="C189" s="21" t="s">
        <v>82</v>
      </c>
    </row>
    <row r="190" spans="1:3" ht="14.25" customHeight="1" x14ac:dyDescent="0.2">
      <c r="A190" s="19">
        <v>8</v>
      </c>
      <c r="B190" s="20" t="s">
        <v>25</v>
      </c>
      <c r="C190" s="21" t="s">
        <v>113</v>
      </c>
    </row>
    <row r="191" spans="1:3" ht="14.25" customHeight="1" x14ac:dyDescent="0.2">
      <c r="A191" s="19">
        <v>9</v>
      </c>
      <c r="B191" s="20" t="s">
        <v>27</v>
      </c>
      <c r="C191" s="21" t="s">
        <v>84</v>
      </c>
    </row>
    <row r="192" spans="1:3" ht="14.25" customHeight="1" x14ac:dyDescent="0.2">
      <c r="A192" s="19">
        <v>10</v>
      </c>
      <c r="B192" s="20" t="s">
        <v>29</v>
      </c>
      <c r="C192" s="21" t="s">
        <v>85</v>
      </c>
    </row>
    <row r="193" spans="1:3" ht="14.25" customHeight="1" x14ac:dyDescent="0.2">
      <c r="A193" s="19">
        <v>11</v>
      </c>
      <c r="B193" s="20" t="s">
        <v>30</v>
      </c>
      <c r="C193" s="21" t="s">
        <v>85</v>
      </c>
    </row>
    <row r="194" spans="1:3" ht="14.25" customHeight="1" x14ac:dyDescent="0.2">
      <c r="A194" s="19">
        <v>12</v>
      </c>
      <c r="B194" s="20" t="s">
        <v>32</v>
      </c>
      <c r="C194" s="21" t="s">
        <v>86</v>
      </c>
    </row>
    <row r="195" spans="1:3" ht="14.25" customHeight="1" x14ac:dyDescent="0.2">
      <c r="A195" s="19">
        <v>13</v>
      </c>
      <c r="B195" s="20" t="s">
        <v>33</v>
      </c>
      <c r="C195" s="21" t="s">
        <v>81</v>
      </c>
    </row>
    <row r="196" spans="1:3" ht="14.25" customHeight="1" x14ac:dyDescent="0.2">
      <c r="A196" s="19">
        <v>14</v>
      </c>
      <c r="B196" s="20" t="s">
        <v>34</v>
      </c>
      <c r="C196" s="24" t="s">
        <v>22</v>
      </c>
    </row>
    <row r="197" spans="1:3" ht="15" customHeight="1" thickBot="1" x14ac:dyDescent="0.25">
      <c r="A197" s="25">
        <v>15</v>
      </c>
      <c r="B197" s="26" t="s">
        <v>35</v>
      </c>
      <c r="C197" s="27" t="s">
        <v>82</v>
      </c>
    </row>
    <row r="198" spans="1:3" ht="15.75" customHeight="1" x14ac:dyDescent="0.25">
      <c r="A198" s="13"/>
      <c r="B198" s="14"/>
      <c r="C198" s="15"/>
    </row>
    <row r="199" spans="1:3" ht="27.2" customHeight="1" x14ac:dyDescent="0.25">
      <c r="A199" s="16" t="s">
        <v>114</v>
      </c>
      <c r="B199" s="17" t="s">
        <v>9</v>
      </c>
      <c r="C199" s="18" t="s">
        <v>115</v>
      </c>
    </row>
    <row r="200" spans="1:3" ht="38.25" customHeight="1" x14ac:dyDescent="0.2">
      <c r="A200" s="19">
        <v>1</v>
      </c>
      <c r="B200" s="20" t="s">
        <v>11</v>
      </c>
      <c r="C200" s="21" t="s">
        <v>116</v>
      </c>
    </row>
    <row r="201" spans="1:3" ht="14.25" customHeight="1" x14ac:dyDescent="0.2">
      <c r="A201" s="19">
        <v>2</v>
      </c>
      <c r="B201" s="22" t="s">
        <v>13</v>
      </c>
      <c r="C201" s="21" t="s">
        <v>117</v>
      </c>
    </row>
    <row r="202" spans="1:3" ht="14.25" customHeight="1" x14ac:dyDescent="0.2">
      <c r="A202" s="19">
        <v>3</v>
      </c>
      <c r="B202" s="22" t="s">
        <v>15</v>
      </c>
      <c r="C202" s="23" t="s">
        <v>16</v>
      </c>
    </row>
    <row r="203" spans="1:3" ht="14.25" customHeight="1" x14ac:dyDescent="0.2">
      <c r="A203" s="19">
        <v>4</v>
      </c>
      <c r="B203" s="20" t="s">
        <v>17</v>
      </c>
      <c r="C203" s="21" t="s">
        <v>118</v>
      </c>
    </row>
    <row r="204" spans="1:3" ht="14.25" customHeight="1" x14ac:dyDescent="0.2">
      <c r="A204" s="19">
        <v>5</v>
      </c>
      <c r="B204" s="20" t="s">
        <v>19</v>
      </c>
      <c r="C204" s="21" t="s">
        <v>119</v>
      </c>
    </row>
    <row r="205" spans="1:3" ht="14.25" customHeight="1" x14ac:dyDescent="0.2">
      <c r="A205" s="19">
        <v>6</v>
      </c>
      <c r="B205" s="20" t="s">
        <v>21</v>
      </c>
      <c r="C205" s="24" t="s">
        <v>22</v>
      </c>
    </row>
    <row r="206" spans="1:3" ht="14.25" customHeight="1" x14ac:dyDescent="0.2">
      <c r="A206" s="19">
        <v>7</v>
      </c>
      <c r="B206" s="20" t="s">
        <v>23</v>
      </c>
      <c r="C206" s="21" t="s">
        <v>120</v>
      </c>
    </row>
    <row r="207" spans="1:3" ht="14.25" customHeight="1" x14ac:dyDescent="0.2">
      <c r="A207" s="19">
        <v>8</v>
      </c>
      <c r="B207" s="20" t="s">
        <v>25</v>
      </c>
      <c r="C207" s="21" t="s">
        <v>121</v>
      </c>
    </row>
    <row r="208" spans="1:3" ht="14.25" customHeight="1" x14ac:dyDescent="0.2">
      <c r="A208" s="19">
        <v>9</v>
      </c>
      <c r="B208" s="20" t="s">
        <v>27</v>
      </c>
      <c r="C208" s="21" t="s">
        <v>55</v>
      </c>
    </row>
    <row r="209" spans="1:3" ht="14.25" customHeight="1" x14ac:dyDescent="0.2">
      <c r="A209" s="19">
        <v>10</v>
      </c>
      <c r="B209" s="20" t="s">
        <v>29</v>
      </c>
      <c r="C209" s="21" t="s">
        <v>85</v>
      </c>
    </row>
    <row r="210" spans="1:3" ht="14.25" customHeight="1" x14ac:dyDescent="0.2">
      <c r="A210" s="19">
        <v>11</v>
      </c>
      <c r="B210" s="20" t="s">
        <v>30</v>
      </c>
      <c r="C210" s="21" t="s">
        <v>85</v>
      </c>
    </row>
    <row r="211" spans="1:3" ht="14.25" customHeight="1" x14ac:dyDescent="0.2">
      <c r="A211" s="19">
        <v>12</v>
      </c>
      <c r="B211" s="20" t="s">
        <v>32</v>
      </c>
      <c r="C211" s="21" t="s">
        <v>86</v>
      </c>
    </row>
    <row r="212" spans="1:3" ht="14.25" customHeight="1" x14ac:dyDescent="0.2">
      <c r="A212" s="19">
        <v>13</v>
      </c>
      <c r="B212" s="20" t="s">
        <v>33</v>
      </c>
      <c r="C212" s="21" t="s">
        <v>81</v>
      </c>
    </row>
    <row r="213" spans="1:3" ht="14.25" customHeight="1" x14ac:dyDescent="0.2">
      <c r="A213" s="19">
        <v>14</v>
      </c>
      <c r="B213" s="20" t="s">
        <v>34</v>
      </c>
      <c r="C213" s="24" t="s">
        <v>22</v>
      </c>
    </row>
    <row r="214" spans="1:3" ht="15" customHeight="1" thickBot="1" x14ac:dyDescent="0.25">
      <c r="A214" s="25">
        <v>15</v>
      </c>
      <c r="B214" s="26" t="s">
        <v>35</v>
      </c>
      <c r="C214" s="27" t="s">
        <v>87</v>
      </c>
    </row>
    <row r="215" spans="1:3" ht="15.75" customHeight="1" x14ac:dyDescent="0.25">
      <c r="A215" s="13"/>
      <c r="B215" s="14"/>
      <c r="C215" s="15"/>
    </row>
    <row r="216" spans="1:3" ht="27.2" customHeight="1" x14ac:dyDescent="0.25">
      <c r="A216" s="16" t="s">
        <v>122</v>
      </c>
      <c r="B216" s="17" t="s">
        <v>9</v>
      </c>
      <c r="C216" s="18" t="s">
        <v>123</v>
      </c>
    </row>
    <row r="217" spans="1:3" ht="38.25" customHeight="1" x14ac:dyDescent="0.2">
      <c r="A217" s="19">
        <v>1</v>
      </c>
      <c r="B217" s="20" t="s">
        <v>11</v>
      </c>
      <c r="C217" s="21" t="s">
        <v>124</v>
      </c>
    </row>
    <row r="218" spans="1:3" ht="14.25" customHeight="1" x14ac:dyDescent="0.2">
      <c r="A218" s="19">
        <v>2</v>
      </c>
      <c r="B218" s="22" t="s">
        <v>13</v>
      </c>
      <c r="C218" s="21" t="s">
        <v>125</v>
      </c>
    </row>
    <row r="219" spans="1:3" ht="14.25" customHeight="1" x14ac:dyDescent="0.2">
      <c r="A219" s="19">
        <v>3</v>
      </c>
      <c r="B219" s="22" t="s">
        <v>15</v>
      </c>
      <c r="C219" s="23" t="s">
        <v>52</v>
      </c>
    </row>
    <row r="220" spans="1:3" ht="14.25" customHeight="1" x14ac:dyDescent="0.2">
      <c r="A220" s="19">
        <v>4</v>
      </c>
      <c r="B220" s="20" t="s">
        <v>17</v>
      </c>
      <c r="C220" s="21" t="s">
        <v>126</v>
      </c>
    </row>
    <row r="221" spans="1:3" ht="14.25" customHeight="1" x14ac:dyDescent="0.2">
      <c r="A221" s="19">
        <v>5</v>
      </c>
      <c r="B221" s="20" t="s">
        <v>19</v>
      </c>
      <c r="C221" s="21" t="s">
        <v>119</v>
      </c>
    </row>
    <row r="222" spans="1:3" ht="14.25" customHeight="1" x14ac:dyDescent="0.2">
      <c r="A222" s="19">
        <v>6</v>
      </c>
      <c r="B222" s="20" t="s">
        <v>21</v>
      </c>
      <c r="C222" s="24" t="s">
        <v>22</v>
      </c>
    </row>
    <row r="223" spans="1:3" ht="14.25" customHeight="1" x14ac:dyDescent="0.2">
      <c r="A223" s="19">
        <v>7</v>
      </c>
      <c r="B223" s="20" t="s">
        <v>23</v>
      </c>
      <c r="C223" s="21" t="s">
        <v>120</v>
      </c>
    </row>
    <row r="224" spans="1:3" ht="14.25" customHeight="1" x14ac:dyDescent="0.2">
      <c r="A224" s="19">
        <v>8</v>
      </c>
      <c r="B224" s="20" t="s">
        <v>25</v>
      </c>
      <c r="C224" s="21" t="s">
        <v>127</v>
      </c>
    </row>
    <row r="225" spans="1:3" ht="14.25" customHeight="1" x14ac:dyDescent="0.2">
      <c r="A225" s="19">
        <v>9</v>
      </c>
      <c r="B225" s="20" t="s">
        <v>27</v>
      </c>
      <c r="C225" s="21" t="s">
        <v>128</v>
      </c>
    </row>
    <row r="226" spans="1:3" ht="14.25" customHeight="1" x14ac:dyDescent="0.2">
      <c r="A226" s="19">
        <v>10</v>
      </c>
      <c r="B226" s="20" t="s">
        <v>29</v>
      </c>
      <c r="C226" s="21" t="s">
        <v>85</v>
      </c>
    </row>
    <row r="227" spans="1:3" ht="14.25" customHeight="1" x14ac:dyDescent="0.2">
      <c r="A227" s="19">
        <v>11</v>
      </c>
      <c r="B227" s="20" t="s">
        <v>30</v>
      </c>
      <c r="C227" s="21" t="s">
        <v>85</v>
      </c>
    </row>
    <row r="228" spans="1:3" ht="14.25" customHeight="1" x14ac:dyDescent="0.2">
      <c r="A228" s="19">
        <v>12</v>
      </c>
      <c r="B228" s="20" t="s">
        <v>32</v>
      </c>
      <c r="C228" s="21" t="s">
        <v>86</v>
      </c>
    </row>
    <row r="229" spans="1:3" ht="14.25" customHeight="1" x14ac:dyDescent="0.2">
      <c r="A229" s="19">
        <v>13</v>
      </c>
      <c r="B229" s="20" t="s">
        <v>33</v>
      </c>
      <c r="C229" s="21" t="s">
        <v>81</v>
      </c>
    </row>
    <row r="230" spans="1:3" ht="14.25" customHeight="1" x14ac:dyDescent="0.2">
      <c r="A230" s="19">
        <v>14</v>
      </c>
      <c r="B230" s="20" t="s">
        <v>34</v>
      </c>
      <c r="C230" s="24" t="s">
        <v>22</v>
      </c>
    </row>
    <row r="231" spans="1:3" ht="15" customHeight="1" thickBot="1" x14ac:dyDescent="0.25">
      <c r="A231" s="25">
        <v>15</v>
      </c>
      <c r="B231" s="26" t="s">
        <v>35</v>
      </c>
      <c r="C231" s="27" t="s">
        <v>87</v>
      </c>
    </row>
    <row r="232" spans="1:3" ht="15.75" customHeight="1" x14ac:dyDescent="0.25">
      <c r="A232" s="13"/>
      <c r="B232" s="14"/>
      <c r="C232" s="15"/>
    </row>
    <row r="233" spans="1:3" ht="27.2" customHeight="1" x14ac:dyDescent="0.25">
      <c r="A233" s="16" t="s">
        <v>129</v>
      </c>
      <c r="B233" s="17" t="s">
        <v>9</v>
      </c>
      <c r="C233" s="18" t="s">
        <v>130</v>
      </c>
    </row>
    <row r="234" spans="1:3" ht="38.25" customHeight="1" x14ac:dyDescent="0.2">
      <c r="A234" s="19">
        <v>1</v>
      </c>
      <c r="B234" s="20" t="s">
        <v>11</v>
      </c>
      <c r="C234" s="21" t="s">
        <v>131</v>
      </c>
    </row>
    <row r="235" spans="1:3" ht="14.25" customHeight="1" x14ac:dyDescent="0.2">
      <c r="A235" s="19">
        <v>2</v>
      </c>
      <c r="B235" s="22" t="s">
        <v>13</v>
      </c>
      <c r="C235" s="21" t="s">
        <v>132</v>
      </c>
    </row>
    <row r="236" spans="1:3" ht="14.25" customHeight="1" x14ac:dyDescent="0.2">
      <c r="A236" s="19">
        <v>3</v>
      </c>
      <c r="B236" s="22" t="s">
        <v>15</v>
      </c>
      <c r="C236" s="23" t="s">
        <v>52</v>
      </c>
    </row>
    <row r="237" spans="1:3" ht="14.25" customHeight="1" x14ac:dyDescent="0.2">
      <c r="A237" s="19">
        <v>4</v>
      </c>
      <c r="B237" s="20" t="s">
        <v>17</v>
      </c>
      <c r="C237" s="21" t="s">
        <v>133</v>
      </c>
    </row>
    <row r="238" spans="1:3" ht="14.25" customHeight="1" x14ac:dyDescent="0.2">
      <c r="A238" s="19">
        <v>5</v>
      </c>
      <c r="B238" s="20" t="s">
        <v>19</v>
      </c>
      <c r="C238" s="21" t="s">
        <v>134</v>
      </c>
    </row>
    <row r="239" spans="1:3" ht="14.25" customHeight="1" x14ac:dyDescent="0.2">
      <c r="A239" s="19">
        <v>6</v>
      </c>
      <c r="B239" s="20" t="s">
        <v>21</v>
      </c>
      <c r="C239" s="24" t="s">
        <v>22</v>
      </c>
    </row>
    <row r="240" spans="1:3" ht="14.25" customHeight="1" x14ac:dyDescent="0.2">
      <c r="A240" s="19">
        <v>7</v>
      </c>
      <c r="B240" s="20" t="s">
        <v>23</v>
      </c>
      <c r="C240" s="21" t="s">
        <v>135</v>
      </c>
    </row>
    <row r="241" spans="1:3" ht="14.25" customHeight="1" x14ac:dyDescent="0.2">
      <c r="A241" s="19">
        <v>8</v>
      </c>
      <c r="B241" s="20" t="s">
        <v>25</v>
      </c>
      <c r="C241" s="21" t="s">
        <v>136</v>
      </c>
    </row>
    <row r="242" spans="1:3" ht="14.25" customHeight="1" x14ac:dyDescent="0.2">
      <c r="A242" s="19">
        <v>9</v>
      </c>
      <c r="B242" s="20" t="s">
        <v>27</v>
      </c>
      <c r="C242" s="21" t="s">
        <v>137</v>
      </c>
    </row>
    <row r="243" spans="1:3" ht="14.25" customHeight="1" x14ac:dyDescent="0.2">
      <c r="A243" s="19">
        <v>10</v>
      </c>
      <c r="B243" s="20" t="s">
        <v>29</v>
      </c>
      <c r="C243" s="21" t="s">
        <v>138</v>
      </c>
    </row>
    <row r="244" spans="1:3" ht="14.25" customHeight="1" x14ac:dyDescent="0.2">
      <c r="A244" s="19">
        <v>11</v>
      </c>
      <c r="B244" s="20" t="s">
        <v>30</v>
      </c>
      <c r="C244" s="21" t="s">
        <v>139</v>
      </c>
    </row>
    <row r="245" spans="1:3" ht="14.25" customHeight="1" x14ac:dyDescent="0.2">
      <c r="A245" s="19">
        <v>12</v>
      </c>
      <c r="B245" s="20" t="s">
        <v>32</v>
      </c>
      <c r="C245" s="21" t="s">
        <v>40</v>
      </c>
    </row>
    <row r="246" spans="1:3" ht="14.25" customHeight="1" x14ac:dyDescent="0.2">
      <c r="A246" s="19">
        <v>13</v>
      </c>
      <c r="B246" s="20" t="s">
        <v>33</v>
      </c>
      <c r="C246" s="21" t="s">
        <v>20</v>
      </c>
    </row>
    <row r="247" spans="1:3" ht="14.25" customHeight="1" x14ac:dyDescent="0.2">
      <c r="A247" s="19">
        <v>14</v>
      </c>
      <c r="B247" s="20" t="s">
        <v>34</v>
      </c>
      <c r="C247" s="24" t="s">
        <v>22</v>
      </c>
    </row>
    <row r="248" spans="1:3" ht="15" customHeight="1" thickBot="1" x14ac:dyDescent="0.25">
      <c r="A248" s="25">
        <v>15</v>
      </c>
      <c r="B248" s="26" t="s">
        <v>35</v>
      </c>
      <c r="C248" s="27" t="s">
        <v>24</v>
      </c>
    </row>
    <row r="249" spans="1:3" ht="15.75" customHeight="1" x14ac:dyDescent="0.25">
      <c r="A249" s="13"/>
      <c r="B249" s="14"/>
      <c r="C249" s="15"/>
    </row>
    <row r="250" spans="1:3" ht="27.2" customHeight="1" x14ac:dyDescent="0.25">
      <c r="A250" s="16" t="s">
        <v>140</v>
      </c>
      <c r="B250" s="17" t="s">
        <v>9</v>
      </c>
      <c r="C250" s="18" t="s">
        <v>141</v>
      </c>
    </row>
    <row r="251" spans="1:3" ht="38.25" customHeight="1" x14ac:dyDescent="0.2">
      <c r="A251" s="19">
        <v>1</v>
      </c>
      <c r="B251" s="20" t="s">
        <v>11</v>
      </c>
      <c r="C251" s="21" t="s">
        <v>142</v>
      </c>
    </row>
    <row r="252" spans="1:3" ht="14.25" customHeight="1" x14ac:dyDescent="0.2">
      <c r="A252" s="19">
        <v>2</v>
      </c>
      <c r="B252" s="22" t="s">
        <v>13</v>
      </c>
      <c r="C252" s="21" t="s">
        <v>111</v>
      </c>
    </row>
    <row r="253" spans="1:3" ht="14.25" customHeight="1" x14ac:dyDescent="0.2">
      <c r="A253" s="19">
        <v>3</v>
      </c>
      <c r="B253" s="22" t="s">
        <v>15</v>
      </c>
      <c r="C253" s="23" t="s">
        <v>16</v>
      </c>
    </row>
    <row r="254" spans="1:3" ht="14.25" customHeight="1" x14ac:dyDescent="0.2">
      <c r="A254" s="19">
        <v>4</v>
      </c>
      <c r="B254" s="20" t="s">
        <v>17</v>
      </c>
      <c r="C254" s="21" t="s">
        <v>143</v>
      </c>
    </row>
    <row r="255" spans="1:3" ht="14.25" customHeight="1" x14ac:dyDescent="0.2">
      <c r="A255" s="19">
        <v>5</v>
      </c>
      <c r="B255" s="20" t="s">
        <v>19</v>
      </c>
      <c r="C255" s="21" t="s">
        <v>144</v>
      </c>
    </row>
    <row r="256" spans="1:3" ht="14.25" customHeight="1" x14ac:dyDescent="0.2">
      <c r="A256" s="19">
        <v>6</v>
      </c>
      <c r="B256" s="20" t="s">
        <v>21</v>
      </c>
      <c r="C256" s="24" t="s">
        <v>22</v>
      </c>
    </row>
    <row r="257" spans="1:3" ht="14.25" customHeight="1" x14ac:dyDescent="0.2">
      <c r="A257" s="19">
        <v>7</v>
      </c>
      <c r="B257" s="20" t="s">
        <v>23</v>
      </c>
      <c r="C257" s="21" t="s">
        <v>145</v>
      </c>
    </row>
    <row r="258" spans="1:3" ht="14.25" customHeight="1" x14ac:dyDescent="0.2">
      <c r="A258" s="19">
        <v>8</v>
      </c>
      <c r="B258" s="20" t="s">
        <v>25</v>
      </c>
      <c r="C258" s="21" t="s">
        <v>146</v>
      </c>
    </row>
    <row r="259" spans="1:3" ht="14.25" customHeight="1" x14ac:dyDescent="0.2">
      <c r="A259" s="19">
        <v>9</v>
      </c>
      <c r="B259" s="20" t="s">
        <v>27</v>
      </c>
      <c r="C259" s="21" t="s">
        <v>128</v>
      </c>
    </row>
    <row r="260" spans="1:3" ht="14.25" customHeight="1" x14ac:dyDescent="0.2">
      <c r="A260" s="19">
        <v>10</v>
      </c>
      <c r="B260" s="20" t="s">
        <v>29</v>
      </c>
      <c r="C260" s="21" t="s">
        <v>85</v>
      </c>
    </row>
    <row r="261" spans="1:3" ht="14.25" customHeight="1" x14ac:dyDescent="0.2">
      <c r="A261" s="19">
        <v>11</v>
      </c>
      <c r="B261" s="20" t="s">
        <v>30</v>
      </c>
      <c r="C261" s="21" t="s">
        <v>85</v>
      </c>
    </row>
    <row r="262" spans="1:3" ht="14.25" customHeight="1" x14ac:dyDescent="0.2">
      <c r="A262" s="19">
        <v>12</v>
      </c>
      <c r="B262" s="20" t="s">
        <v>32</v>
      </c>
      <c r="C262" s="21" t="s">
        <v>86</v>
      </c>
    </row>
    <row r="263" spans="1:3" ht="14.25" customHeight="1" x14ac:dyDescent="0.2">
      <c r="A263" s="19">
        <v>13</v>
      </c>
      <c r="B263" s="20" t="s">
        <v>33</v>
      </c>
      <c r="C263" s="21" t="s">
        <v>81</v>
      </c>
    </row>
    <row r="264" spans="1:3" ht="14.25" customHeight="1" x14ac:dyDescent="0.2">
      <c r="A264" s="19">
        <v>14</v>
      </c>
      <c r="B264" s="20" t="s">
        <v>34</v>
      </c>
      <c r="C264" s="24" t="s">
        <v>22</v>
      </c>
    </row>
    <row r="265" spans="1:3" ht="15" customHeight="1" thickBot="1" x14ac:dyDescent="0.25">
      <c r="A265" s="25">
        <v>15</v>
      </c>
      <c r="B265" s="26" t="s">
        <v>35</v>
      </c>
      <c r="C265" s="27" t="s">
        <v>87</v>
      </c>
    </row>
    <row r="266" spans="1:3" ht="15.75" customHeight="1" x14ac:dyDescent="0.25">
      <c r="A266" s="13"/>
      <c r="B266" s="14"/>
      <c r="C266" s="15"/>
    </row>
    <row r="267" spans="1:3" ht="27.2" customHeight="1" x14ac:dyDescent="0.25">
      <c r="A267" s="16" t="s">
        <v>147</v>
      </c>
      <c r="B267" s="17" t="s">
        <v>9</v>
      </c>
      <c r="C267" s="18" t="s">
        <v>148</v>
      </c>
    </row>
    <row r="268" spans="1:3" ht="38.25" customHeight="1" x14ac:dyDescent="0.2">
      <c r="A268" s="19">
        <v>1</v>
      </c>
      <c r="B268" s="20" t="s">
        <v>11</v>
      </c>
      <c r="C268" s="21" t="s">
        <v>149</v>
      </c>
    </row>
    <row r="269" spans="1:3" ht="14.25" customHeight="1" x14ac:dyDescent="0.2">
      <c r="A269" s="19">
        <v>2</v>
      </c>
      <c r="B269" s="22" t="s">
        <v>13</v>
      </c>
      <c r="C269" s="21" t="s">
        <v>150</v>
      </c>
    </row>
    <row r="270" spans="1:3" ht="14.25" customHeight="1" x14ac:dyDescent="0.2">
      <c r="A270" s="19">
        <v>3</v>
      </c>
      <c r="B270" s="22" t="s">
        <v>15</v>
      </c>
      <c r="C270" s="23" t="s">
        <v>16</v>
      </c>
    </row>
    <row r="271" spans="1:3" ht="14.25" customHeight="1" x14ac:dyDescent="0.2">
      <c r="A271" s="19">
        <v>4</v>
      </c>
      <c r="B271" s="20" t="s">
        <v>17</v>
      </c>
      <c r="C271" s="21" t="s">
        <v>151</v>
      </c>
    </row>
    <row r="272" spans="1:3" ht="14.25" customHeight="1" x14ac:dyDescent="0.2">
      <c r="A272" s="19">
        <v>5</v>
      </c>
      <c r="B272" s="20" t="s">
        <v>19</v>
      </c>
      <c r="C272" s="21" t="s">
        <v>152</v>
      </c>
    </row>
    <row r="273" spans="1:3" ht="14.25" customHeight="1" x14ac:dyDescent="0.2">
      <c r="A273" s="19">
        <v>6</v>
      </c>
      <c r="B273" s="20" t="s">
        <v>21</v>
      </c>
      <c r="C273" s="24" t="s">
        <v>22</v>
      </c>
    </row>
    <row r="274" spans="1:3" ht="14.25" customHeight="1" x14ac:dyDescent="0.2">
      <c r="A274" s="19">
        <v>7</v>
      </c>
      <c r="B274" s="20" t="s">
        <v>23</v>
      </c>
      <c r="C274" s="21" t="s">
        <v>153</v>
      </c>
    </row>
    <row r="275" spans="1:3" ht="14.25" customHeight="1" x14ac:dyDescent="0.2">
      <c r="A275" s="19">
        <v>8</v>
      </c>
      <c r="B275" s="20" t="s">
        <v>25</v>
      </c>
      <c r="C275" s="21" t="s">
        <v>154</v>
      </c>
    </row>
    <row r="276" spans="1:3" ht="14.25" customHeight="1" x14ac:dyDescent="0.2">
      <c r="A276" s="19">
        <v>9</v>
      </c>
      <c r="B276" s="20" t="s">
        <v>27</v>
      </c>
      <c r="C276" s="21" t="s">
        <v>84</v>
      </c>
    </row>
    <row r="277" spans="1:3" ht="14.25" customHeight="1" x14ac:dyDescent="0.2">
      <c r="A277" s="19">
        <v>10</v>
      </c>
      <c r="B277" s="20" t="s">
        <v>29</v>
      </c>
      <c r="C277" s="21" t="s">
        <v>85</v>
      </c>
    </row>
    <row r="278" spans="1:3" ht="14.25" customHeight="1" x14ac:dyDescent="0.2">
      <c r="A278" s="19">
        <v>11</v>
      </c>
      <c r="B278" s="20" t="s">
        <v>30</v>
      </c>
      <c r="C278" s="21" t="s">
        <v>85</v>
      </c>
    </row>
    <row r="279" spans="1:3" ht="14.25" customHeight="1" x14ac:dyDescent="0.2">
      <c r="A279" s="19">
        <v>12</v>
      </c>
      <c r="B279" s="20" t="s">
        <v>32</v>
      </c>
      <c r="C279" s="21" t="s">
        <v>86</v>
      </c>
    </row>
    <row r="280" spans="1:3" ht="14.25" customHeight="1" x14ac:dyDescent="0.2">
      <c r="A280" s="19">
        <v>13</v>
      </c>
      <c r="B280" s="20" t="s">
        <v>33</v>
      </c>
      <c r="C280" s="21" t="s">
        <v>81</v>
      </c>
    </row>
    <row r="281" spans="1:3" ht="14.25" customHeight="1" x14ac:dyDescent="0.2">
      <c r="A281" s="19">
        <v>14</v>
      </c>
      <c r="B281" s="20" t="s">
        <v>34</v>
      </c>
      <c r="C281" s="24" t="s">
        <v>22</v>
      </c>
    </row>
    <row r="282" spans="1:3" ht="15" customHeight="1" thickBot="1" x14ac:dyDescent="0.25">
      <c r="A282" s="25">
        <v>15</v>
      </c>
      <c r="B282" s="26" t="s">
        <v>35</v>
      </c>
      <c r="C282" s="27" t="s">
        <v>87</v>
      </c>
    </row>
    <row r="283" spans="1:3" ht="15.75" customHeight="1" x14ac:dyDescent="0.25">
      <c r="A283" s="13"/>
      <c r="B283" s="14"/>
      <c r="C283" s="15"/>
    </row>
    <row r="284" spans="1:3" ht="27.2" customHeight="1" x14ac:dyDescent="0.25">
      <c r="A284" s="16" t="s">
        <v>155</v>
      </c>
      <c r="B284" s="17" t="s">
        <v>9</v>
      </c>
      <c r="C284" s="18" t="s">
        <v>156</v>
      </c>
    </row>
    <row r="285" spans="1:3" ht="38.25" customHeight="1" x14ac:dyDescent="0.2">
      <c r="A285" s="19">
        <v>1</v>
      </c>
      <c r="B285" s="20" t="s">
        <v>11</v>
      </c>
      <c r="C285" s="21" t="s">
        <v>157</v>
      </c>
    </row>
    <row r="286" spans="1:3" ht="14.25" customHeight="1" x14ac:dyDescent="0.2">
      <c r="A286" s="19">
        <v>2</v>
      </c>
      <c r="B286" s="22" t="s">
        <v>13</v>
      </c>
      <c r="C286" s="21" t="s">
        <v>91</v>
      </c>
    </row>
    <row r="287" spans="1:3" ht="14.25" customHeight="1" x14ac:dyDescent="0.2">
      <c r="A287" s="19">
        <v>3</v>
      </c>
      <c r="B287" s="22" t="s">
        <v>15</v>
      </c>
      <c r="C287" s="23" t="s">
        <v>52</v>
      </c>
    </row>
    <row r="288" spans="1:3" ht="14.25" customHeight="1" x14ac:dyDescent="0.2">
      <c r="A288" s="19">
        <v>4</v>
      </c>
      <c r="B288" s="20" t="s">
        <v>17</v>
      </c>
      <c r="C288" s="21" t="s">
        <v>158</v>
      </c>
    </row>
    <row r="289" spans="1:3" ht="14.25" customHeight="1" x14ac:dyDescent="0.2">
      <c r="A289" s="19">
        <v>5</v>
      </c>
      <c r="B289" s="20" t="s">
        <v>19</v>
      </c>
      <c r="C289" s="21" t="s">
        <v>20</v>
      </c>
    </row>
    <row r="290" spans="1:3" ht="14.25" customHeight="1" x14ac:dyDescent="0.2">
      <c r="A290" s="19">
        <v>6</v>
      </c>
      <c r="B290" s="20" t="s">
        <v>21</v>
      </c>
      <c r="C290" s="24" t="s">
        <v>22</v>
      </c>
    </row>
    <row r="291" spans="1:3" ht="14.25" customHeight="1" x14ac:dyDescent="0.2">
      <c r="A291" s="19">
        <v>7</v>
      </c>
      <c r="B291" s="20" t="s">
        <v>23</v>
      </c>
      <c r="C291" s="21" t="s">
        <v>24</v>
      </c>
    </row>
    <row r="292" spans="1:3" ht="14.25" customHeight="1" x14ac:dyDescent="0.2">
      <c r="A292" s="19">
        <v>8</v>
      </c>
      <c r="B292" s="20" t="s">
        <v>25</v>
      </c>
      <c r="C292" s="21" t="s">
        <v>26</v>
      </c>
    </row>
    <row r="293" spans="1:3" ht="14.25" customHeight="1" x14ac:dyDescent="0.2">
      <c r="A293" s="19">
        <v>9</v>
      </c>
      <c r="B293" s="20" t="s">
        <v>27</v>
      </c>
      <c r="C293" s="21" t="s">
        <v>55</v>
      </c>
    </row>
    <row r="294" spans="1:3" ht="14.25" customHeight="1" x14ac:dyDescent="0.2">
      <c r="A294" s="19">
        <v>10</v>
      </c>
      <c r="B294" s="20" t="s">
        <v>29</v>
      </c>
      <c r="C294" s="21" t="s">
        <v>26</v>
      </c>
    </row>
    <row r="295" spans="1:3" ht="14.25" customHeight="1" x14ac:dyDescent="0.2">
      <c r="A295" s="19">
        <v>11</v>
      </c>
      <c r="B295" s="20" t="s">
        <v>30</v>
      </c>
      <c r="C295" s="21" t="s">
        <v>159</v>
      </c>
    </row>
    <row r="296" spans="1:3" ht="14.25" customHeight="1" x14ac:dyDescent="0.2">
      <c r="A296" s="19">
        <v>12</v>
      </c>
      <c r="B296" s="20" t="s">
        <v>32</v>
      </c>
      <c r="C296" s="21" t="s">
        <v>40</v>
      </c>
    </row>
    <row r="297" spans="1:3" ht="14.25" customHeight="1" x14ac:dyDescent="0.2">
      <c r="A297" s="19">
        <v>13</v>
      </c>
      <c r="B297" s="20" t="s">
        <v>33</v>
      </c>
      <c r="C297" s="21" t="s">
        <v>20</v>
      </c>
    </row>
    <row r="298" spans="1:3" ht="14.25" customHeight="1" x14ac:dyDescent="0.2">
      <c r="A298" s="19">
        <v>14</v>
      </c>
      <c r="B298" s="20" t="s">
        <v>34</v>
      </c>
      <c r="C298" s="24" t="s">
        <v>22</v>
      </c>
    </row>
    <row r="299" spans="1:3" ht="15" customHeight="1" thickBot="1" x14ac:dyDescent="0.25">
      <c r="A299" s="25">
        <v>15</v>
      </c>
      <c r="B299" s="26" t="s">
        <v>35</v>
      </c>
      <c r="C299" s="27" t="s">
        <v>24</v>
      </c>
    </row>
    <row r="300" spans="1:3" ht="15.75" customHeight="1" x14ac:dyDescent="0.25">
      <c r="A300" s="13"/>
      <c r="B300" s="14"/>
      <c r="C300" s="15"/>
    </row>
    <row r="301" spans="1:3" ht="27.2" customHeight="1" x14ac:dyDescent="0.25">
      <c r="A301" s="16" t="s">
        <v>160</v>
      </c>
      <c r="B301" s="17" t="s">
        <v>9</v>
      </c>
      <c r="C301" s="18" t="s">
        <v>161</v>
      </c>
    </row>
    <row r="302" spans="1:3" ht="38.25" customHeight="1" x14ac:dyDescent="0.2">
      <c r="A302" s="19">
        <v>1</v>
      </c>
      <c r="B302" s="20" t="s">
        <v>11</v>
      </c>
      <c r="C302" s="21" t="s">
        <v>111</v>
      </c>
    </row>
    <row r="303" spans="1:3" ht="14.25" customHeight="1" x14ac:dyDescent="0.2">
      <c r="A303" s="19">
        <v>2</v>
      </c>
      <c r="B303" s="22" t="s">
        <v>13</v>
      </c>
      <c r="C303" s="21" t="s">
        <v>111</v>
      </c>
    </row>
    <row r="304" spans="1:3" ht="14.25" customHeight="1" x14ac:dyDescent="0.2">
      <c r="A304" s="19">
        <v>3</v>
      </c>
      <c r="B304" s="22" t="s">
        <v>15</v>
      </c>
      <c r="C304" s="23" t="s">
        <v>16</v>
      </c>
    </row>
    <row r="305" spans="1:3" ht="14.25" customHeight="1" x14ac:dyDescent="0.2">
      <c r="A305" s="19">
        <v>4</v>
      </c>
      <c r="B305" s="20" t="s">
        <v>17</v>
      </c>
      <c r="C305" s="21" t="s">
        <v>162</v>
      </c>
    </row>
    <row r="306" spans="1:3" ht="14.25" customHeight="1" x14ac:dyDescent="0.2">
      <c r="A306" s="19">
        <v>5</v>
      </c>
      <c r="B306" s="20" t="s">
        <v>19</v>
      </c>
      <c r="C306" s="21" t="s">
        <v>163</v>
      </c>
    </row>
    <row r="307" spans="1:3" ht="14.25" customHeight="1" x14ac:dyDescent="0.2">
      <c r="A307" s="19">
        <v>6</v>
      </c>
      <c r="B307" s="20" t="s">
        <v>21</v>
      </c>
      <c r="C307" s="24" t="s">
        <v>22</v>
      </c>
    </row>
    <row r="308" spans="1:3" ht="14.25" customHeight="1" x14ac:dyDescent="0.2">
      <c r="A308" s="19">
        <v>7</v>
      </c>
      <c r="B308" s="20" t="s">
        <v>23</v>
      </c>
      <c r="C308" s="21" t="s">
        <v>164</v>
      </c>
    </row>
    <row r="309" spans="1:3" ht="14.25" customHeight="1" x14ac:dyDescent="0.2">
      <c r="A309" s="19">
        <v>8</v>
      </c>
      <c r="B309" s="20" t="s">
        <v>25</v>
      </c>
      <c r="C309" s="21" t="s">
        <v>146</v>
      </c>
    </row>
    <row r="310" spans="1:3" ht="14.25" customHeight="1" x14ac:dyDescent="0.2">
      <c r="A310" s="19">
        <v>9</v>
      </c>
      <c r="B310" s="20" t="s">
        <v>27</v>
      </c>
      <c r="C310" s="21" t="s">
        <v>128</v>
      </c>
    </row>
    <row r="311" spans="1:3" ht="14.25" customHeight="1" x14ac:dyDescent="0.2">
      <c r="A311" s="19">
        <v>10</v>
      </c>
      <c r="B311" s="20" t="s">
        <v>29</v>
      </c>
      <c r="C311" s="21" t="s">
        <v>165</v>
      </c>
    </row>
    <row r="312" spans="1:3" ht="14.25" customHeight="1" x14ac:dyDescent="0.2">
      <c r="A312" s="19">
        <v>11</v>
      </c>
      <c r="B312" s="20" t="s">
        <v>30</v>
      </c>
      <c r="C312" s="21" t="s">
        <v>166</v>
      </c>
    </row>
    <row r="313" spans="1:3" ht="14.25" customHeight="1" x14ac:dyDescent="0.2">
      <c r="A313" s="19">
        <v>12</v>
      </c>
      <c r="B313" s="20" t="s">
        <v>32</v>
      </c>
      <c r="C313" s="21" t="s">
        <v>162</v>
      </c>
    </row>
    <row r="314" spans="1:3" ht="14.25" customHeight="1" x14ac:dyDescent="0.2">
      <c r="A314" s="19">
        <v>13</v>
      </c>
      <c r="B314" s="20" t="s">
        <v>33</v>
      </c>
      <c r="C314" s="21" t="s">
        <v>163</v>
      </c>
    </row>
    <row r="315" spans="1:3" ht="14.25" customHeight="1" x14ac:dyDescent="0.2">
      <c r="A315" s="19">
        <v>14</v>
      </c>
      <c r="B315" s="20" t="s">
        <v>34</v>
      </c>
      <c r="C315" s="24" t="s">
        <v>22</v>
      </c>
    </row>
    <row r="316" spans="1:3" ht="15" customHeight="1" thickBot="1" x14ac:dyDescent="0.25">
      <c r="A316" s="25">
        <v>15</v>
      </c>
      <c r="B316" s="26" t="s">
        <v>35</v>
      </c>
      <c r="C316" s="27" t="s">
        <v>164</v>
      </c>
    </row>
    <row r="317" spans="1:3" ht="15.75" customHeight="1" x14ac:dyDescent="0.25">
      <c r="A317" s="13"/>
      <c r="B317" s="14"/>
      <c r="C317" s="15"/>
    </row>
    <row r="318" spans="1:3" ht="27.2" customHeight="1" x14ac:dyDescent="0.25">
      <c r="A318" s="16" t="s">
        <v>167</v>
      </c>
      <c r="B318" s="17" t="s">
        <v>9</v>
      </c>
      <c r="C318" s="18" t="s">
        <v>168</v>
      </c>
    </row>
    <row r="319" spans="1:3" ht="38.25" customHeight="1" x14ac:dyDescent="0.2">
      <c r="A319" s="19">
        <v>1</v>
      </c>
      <c r="B319" s="20" t="s">
        <v>11</v>
      </c>
      <c r="C319" s="21" t="s">
        <v>111</v>
      </c>
    </row>
    <row r="320" spans="1:3" ht="14.25" customHeight="1" x14ac:dyDescent="0.2">
      <c r="A320" s="19">
        <v>2</v>
      </c>
      <c r="B320" s="22" t="s">
        <v>13</v>
      </c>
      <c r="C320" s="21" t="s">
        <v>111</v>
      </c>
    </row>
    <row r="321" spans="1:3" ht="14.25" customHeight="1" x14ac:dyDescent="0.2">
      <c r="A321" s="19">
        <v>3</v>
      </c>
      <c r="B321" s="22" t="s">
        <v>15</v>
      </c>
      <c r="C321" s="23" t="s">
        <v>16</v>
      </c>
    </row>
    <row r="322" spans="1:3" ht="14.25" customHeight="1" x14ac:dyDescent="0.2">
      <c r="A322" s="19">
        <v>4</v>
      </c>
      <c r="B322" s="20" t="s">
        <v>17</v>
      </c>
      <c r="C322" s="21" t="s">
        <v>169</v>
      </c>
    </row>
    <row r="323" spans="1:3" ht="14.25" customHeight="1" x14ac:dyDescent="0.2">
      <c r="A323" s="19">
        <v>5</v>
      </c>
      <c r="B323" s="20" t="s">
        <v>19</v>
      </c>
      <c r="C323" s="21" t="s">
        <v>170</v>
      </c>
    </row>
    <row r="324" spans="1:3" ht="14.25" customHeight="1" x14ac:dyDescent="0.2">
      <c r="A324" s="19">
        <v>6</v>
      </c>
      <c r="B324" s="20" t="s">
        <v>21</v>
      </c>
      <c r="C324" s="24" t="s">
        <v>22</v>
      </c>
    </row>
    <row r="325" spans="1:3" ht="14.25" customHeight="1" x14ac:dyDescent="0.2">
      <c r="A325" s="19">
        <v>7</v>
      </c>
      <c r="B325" s="20" t="s">
        <v>23</v>
      </c>
      <c r="C325" s="21" t="s">
        <v>171</v>
      </c>
    </row>
    <row r="326" spans="1:3" ht="14.25" customHeight="1" x14ac:dyDescent="0.2">
      <c r="A326" s="19">
        <v>8</v>
      </c>
      <c r="B326" s="20" t="s">
        <v>25</v>
      </c>
      <c r="C326" s="21" t="s">
        <v>26</v>
      </c>
    </row>
    <row r="327" spans="1:3" ht="14.25" customHeight="1" x14ac:dyDescent="0.2">
      <c r="A327" s="19">
        <v>9</v>
      </c>
      <c r="B327" s="20" t="s">
        <v>27</v>
      </c>
      <c r="C327" s="21" t="s">
        <v>84</v>
      </c>
    </row>
    <row r="328" spans="1:3" ht="14.25" customHeight="1" x14ac:dyDescent="0.2">
      <c r="A328" s="19">
        <v>10</v>
      </c>
      <c r="B328" s="20" t="s">
        <v>29</v>
      </c>
      <c r="C328" s="21" t="s">
        <v>85</v>
      </c>
    </row>
    <row r="329" spans="1:3" ht="14.25" customHeight="1" x14ac:dyDescent="0.2">
      <c r="A329" s="19">
        <v>11</v>
      </c>
      <c r="B329" s="20" t="s">
        <v>30</v>
      </c>
      <c r="C329" s="21" t="s">
        <v>85</v>
      </c>
    </row>
    <row r="330" spans="1:3" ht="14.25" customHeight="1" x14ac:dyDescent="0.2">
      <c r="A330" s="19">
        <v>12</v>
      </c>
      <c r="B330" s="20" t="s">
        <v>32</v>
      </c>
      <c r="C330" s="21" t="s">
        <v>86</v>
      </c>
    </row>
    <row r="331" spans="1:3" ht="14.25" customHeight="1" x14ac:dyDescent="0.2">
      <c r="A331" s="19">
        <v>13</v>
      </c>
      <c r="B331" s="20" t="s">
        <v>33</v>
      </c>
      <c r="C331" s="21" t="s">
        <v>81</v>
      </c>
    </row>
    <row r="332" spans="1:3" ht="14.25" customHeight="1" x14ac:dyDescent="0.2">
      <c r="A332" s="19">
        <v>14</v>
      </c>
      <c r="B332" s="20" t="s">
        <v>34</v>
      </c>
      <c r="C332" s="24" t="s">
        <v>22</v>
      </c>
    </row>
    <row r="333" spans="1:3" ht="15" customHeight="1" thickBot="1" x14ac:dyDescent="0.25">
      <c r="A333" s="25">
        <v>15</v>
      </c>
      <c r="B333" s="26" t="s">
        <v>35</v>
      </c>
      <c r="C333" s="27" t="s">
        <v>87</v>
      </c>
    </row>
    <row r="334" spans="1:3" ht="15.75" customHeight="1" x14ac:dyDescent="0.25">
      <c r="A334" s="13"/>
      <c r="B334" s="14"/>
      <c r="C334" s="15"/>
    </row>
    <row r="335" spans="1:3" ht="27.2" customHeight="1" x14ac:dyDescent="0.25">
      <c r="A335" s="16" t="s">
        <v>172</v>
      </c>
      <c r="B335" s="17" t="s">
        <v>9</v>
      </c>
      <c r="C335" s="18" t="s">
        <v>173</v>
      </c>
    </row>
    <row r="336" spans="1:3" ht="38.25" customHeight="1" x14ac:dyDescent="0.2">
      <c r="A336" s="19">
        <v>1</v>
      </c>
      <c r="B336" s="20" t="s">
        <v>11</v>
      </c>
      <c r="C336" s="21" t="s">
        <v>174</v>
      </c>
    </row>
    <row r="337" spans="1:4" ht="14.25" customHeight="1" x14ac:dyDescent="0.2">
      <c r="A337" s="19">
        <v>2</v>
      </c>
      <c r="B337" s="22" t="s">
        <v>13</v>
      </c>
      <c r="C337" s="21" t="s">
        <v>175</v>
      </c>
    </row>
    <row r="338" spans="1:4" ht="14.25" customHeight="1" x14ac:dyDescent="0.2">
      <c r="A338" s="19">
        <v>3</v>
      </c>
      <c r="B338" s="22" t="s">
        <v>15</v>
      </c>
      <c r="C338" s="23" t="s">
        <v>52</v>
      </c>
    </row>
    <row r="339" spans="1:4" ht="14.25" customHeight="1" x14ac:dyDescent="0.2">
      <c r="A339" s="19">
        <v>4</v>
      </c>
      <c r="B339" s="20" t="s">
        <v>17</v>
      </c>
      <c r="C339" s="21" t="s">
        <v>40</v>
      </c>
    </row>
    <row r="340" spans="1:4" ht="14.25" customHeight="1" x14ac:dyDescent="0.2">
      <c r="A340" s="19">
        <v>5</v>
      </c>
      <c r="B340" s="20" t="s">
        <v>19</v>
      </c>
      <c r="C340" s="21" t="s">
        <v>20</v>
      </c>
    </row>
    <row r="341" spans="1:4" ht="14.25" customHeight="1" x14ac:dyDescent="0.2">
      <c r="A341" s="19">
        <v>6</v>
      </c>
      <c r="B341" s="20" t="s">
        <v>21</v>
      </c>
      <c r="C341" s="24" t="s">
        <v>22</v>
      </c>
    </row>
    <row r="342" spans="1:4" ht="14.25" customHeight="1" x14ac:dyDescent="0.2">
      <c r="A342" s="19">
        <v>7</v>
      </c>
      <c r="B342" s="20" t="s">
        <v>23</v>
      </c>
      <c r="C342" s="21" t="s">
        <v>24</v>
      </c>
    </row>
    <row r="343" spans="1:4" ht="14.25" customHeight="1" x14ac:dyDescent="0.2">
      <c r="A343" s="19">
        <v>8</v>
      </c>
      <c r="B343" s="20" t="s">
        <v>25</v>
      </c>
      <c r="C343" s="21" t="s">
        <v>41</v>
      </c>
    </row>
    <row r="344" spans="1:4" ht="14.25" customHeight="1" x14ac:dyDescent="0.2">
      <c r="A344" s="19">
        <v>9</v>
      </c>
      <c r="B344" s="20" t="s">
        <v>27</v>
      </c>
      <c r="C344" s="21" t="s">
        <v>176</v>
      </c>
    </row>
    <row r="345" spans="1:4" ht="14.25" customHeight="1" x14ac:dyDescent="0.2">
      <c r="A345" s="19">
        <v>10</v>
      </c>
      <c r="B345" s="20" t="s">
        <v>29</v>
      </c>
      <c r="C345" s="21" t="s">
        <v>43</v>
      </c>
    </row>
    <row r="346" spans="1:4" ht="14.25" customHeight="1" x14ac:dyDescent="0.2">
      <c r="A346" s="19">
        <v>11</v>
      </c>
      <c r="B346" s="20" t="s">
        <v>30</v>
      </c>
      <c r="C346" s="21" t="s">
        <v>43</v>
      </c>
    </row>
    <row r="347" spans="1:4" ht="14.25" customHeight="1" x14ac:dyDescent="0.2">
      <c r="A347" s="19">
        <v>12</v>
      </c>
      <c r="B347" s="20" t="s">
        <v>32</v>
      </c>
      <c r="C347" s="21" t="s">
        <v>45</v>
      </c>
    </row>
    <row r="348" spans="1:4" ht="14.25" customHeight="1" x14ac:dyDescent="0.2">
      <c r="A348" s="19">
        <v>13</v>
      </c>
      <c r="B348" s="20" t="s">
        <v>33</v>
      </c>
      <c r="C348" s="21" t="s">
        <v>46</v>
      </c>
    </row>
    <row r="349" spans="1:4" ht="14.25" customHeight="1" x14ac:dyDescent="0.2">
      <c r="A349" s="19">
        <v>14</v>
      </c>
      <c r="B349" s="20" t="s">
        <v>34</v>
      </c>
      <c r="C349" s="24" t="s">
        <v>22</v>
      </c>
    </row>
    <row r="350" spans="1:4" ht="15" customHeight="1" thickBot="1" x14ac:dyDescent="0.25">
      <c r="A350" s="25">
        <v>15</v>
      </c>
      <c r="B350" s="26" t="s">
        <v>35</v>
      </c>
      <c r="C350" s="27" t="s">
        <v>47</v>
      </c>
    </row>
    <row r="351" spans="1:4" ht="15.75" x14ac:dyDescent="0.25">
      <c r="A351" s="28" t="s">
        <v>177</v>
      </c>
      <c r="B351" s="28"/>
      <c r="C351" s="28" t="s">
        <v>178</v>
      </c>
      <c r="D351"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REPORTING&amp;RWILLIAM W. BACKUS HOSPITAL</oddHeader>
    <oddFooter>&amp;LREPORT 20&amp;C&amp;P OF &amp;N&amp;R&amp;D,&amp;T</oddFooter>
  </headerFooter>
  <rowBreaks count="6" manualBreakCount="6">
    <brk id="61" max="2" man="1"/>
    <brk id="112" max="2" man="1"/>
    <brk id="163" max="2" man="1"/>
    <brk id="214" max="2" man="1"/>
    <brk id="265" max="2" man="1"/>
    <brk id="31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topLeftCell="A27" zoomScaleNormal="100"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7"/>
      <c r="B1" s="467"/>
      <c r="C1" s="467"/>
      <c r="D1" s="468"/>
      <c r="E1" s="468"/>
    </row>
    <row r="2" spans="1:8" s="30" customFormat="1" ht="15.75" customHeight="1" x14ac:dyDescent="0.25">
      <c r="A2" s="469" t="s">
        <v>0</v>
      </c>
      <c r="B2" s="469"/>
      <c r="C2" s="469"/>
      <c r="D2" s="469"/>
    </row>
    <row r="3" spans="1:8" s="30" customFormat="1" ht="15.75" customHeight="1" x14ac:dyDescent="0.25">
      <c r="A3" s="469" t="s">
        <v>1</v>
      </c>
      <c r="B3" s="469"/>
      <c r="C3" s="469"/>
      <c r="D3" s="469"/>
    </row>
    <row r="4" spans="1:8" s="30" customFormat="1" ht="15.75" customHeight="1" x14ac:dyDescent="0.25">
      <c r="A4" s="469" t="s">
        <v>179</v>
      </c>
      <c r="B4" s="469"/>
      <c r="C4" s="469"/>
      <c r="D4" s="469"/>
    </row>
    <row r="5" spans="1:8" s="30" customFormat="1" ht="15.75" customHeight="1" x14ac:dyDescent="0.25">
      <c r="A5" s="469" t="s">
        <v>180</v>
      </c>
      <c r="B5" s="469"/>
      <c r="C5" s="469"/>
      <c r="D5" s="469"/>
    </row>
    <row r="6" spans="1:8" s="30" customFormat="1" ht="16.5" customHeight="1" thickBot="1" x14ac:dyDescent="0.3">
      <c r="A6" s="32"/>
      <c r="B6" s="466"/>
      <c r="C6" s="466"/>
    </row>
    <row r="7" spans="1:8" ht="15.75" customHeight="1" x14ac:dyDescent="0.25">
      <c r="A7" s="33" t="s">
        <v>181</v>
      </c>
      <c r="B7" s="34" t="s">
        <v>182</v>
      </c>
      <c r="C7" s="35" t="s">
        <v>183</v>
      </c>
      <c r="D7" s="36" t="s">
        <v>184</v>
      </c>
      <c r="E7" s="37"/>
      <c r="F7" s="37"/>
      <c r="G7" s="37"/>
      <c r="H7" s="38"/>
    </row>
    <row r="8" spans="1:8" ht="15.75" customHeight="1" x14ac:dyDescent="0.25">
      <c r="A8" s="40"/>
      <c r="B8" s="41"/>
      <c r="C8" s="42" t="s">
        <v>185</v>
      </c>
      <c r="D8" s="43" t="s">
        <v>186</v>
      </c>
    </row>
    <row r="9" spans="1:8" ht="16.5" customHeight="1" thickBot="1" x14ac:dyDescent="0.3">
      <c r="A9" s="44" t="s">
        <v>5</v>
      </c>
      <c r="B9" s="45" t="s">
        <v>187</v>
      </c>
      <c r="C9" s="46" t="s">
        <v>188</v>
      </c>
      <c r="D9" s="47" t="s">
        <v>189</v>
      </c>
    </row>
    <row r="10" spans="1:8" ht="15.75" customHeight="1" x14ac:dyDescent="0.25">
      <c r="A10" s="48"/>
      <c r="B10" s="49"/>
      <c r="C10" s="49"/>
      <c r="D10" s="50"/>
    </row>
    <row r="11" spans="1:8" ht="15.75" x14ac:dyDescent="0.25">
      <c r="A11" s="51" t="s">
        <v>190</v>
      </c>
      <c r="B11" s="52" t="s">
        <v>0</v>
      </c>
      <c r="C11" s="53"/>
      <c r="D11" s="54"/>
    </row>
    <row r="12" spans="1:8" x14ac:dyDescent="0.2">
      <c r="A12" s="55">
        <v>1</v>
      </c>
      <c r="B12" s="38"/>
      <c r="C12" s="56" t="s">
        <v>191</v>
      </c>
      <c r="D12" s="57">
        <v>403776321</v>
      </c>
    </row>
    <row r="13" spans="1:8" x14ac:dyDescent="0.2">
      <c r="A13" s="55">
        <v>2</v>
      </c>
      <c r="B13" s="38"/>
      <c r="C13" s="56" t="s">
        <v>192</v>
      </c>
      <c r="D13" s="57">
        <v>4543173</v>
      </c>
    </row>
    <row r="14" spans="1:8" x14ac:dyDescent="0.2">
      <c r="A14" s="55">
        <v>3</v>
      </c>
      <c r="B14" s="38"/>
      <c r="C14" s="56" t="s">
        <v>193</v>
      </c>
      <c r="D14" s="57">
        <v>0</v>
      </c>
    </row>
    <row r="15" spans="1:8" x14ac:dyDescent="0.2">
      <c r="A15" s="55">
        <v>4</v>
      </c>
      <c r="B15" s="38"/>
      <c r="C15" s="56" t="s">
        <v>194</v>
      </c>
      <c r="D15" s="57">
        <v>8191210</v>
      </c>
    </row>
    <row r="16" spans="1:8" ht="15.75" thickBot="1" x14ac:dyDescent="0.25">
      <c r="A16" s="55">
        <v>5</v>
      </c>
      <c r="B16" s="38"/>
      <c r="C16" s="56" t="s">
        <v>195</v>
      </c>
      <c r="D16" s="57">
        <v>0</v>
      </c>
    </row>
    <row r="17" spans="1:4" ht="16.5" customHeight="1" thickBot="1" x14ac:dyDescent="0.25">
      <c r="A17" s="58"/>
      <c r="B17" s="59"/>
      <c r="C17" s="60" t="s">
        <v>196</v>
      </c>
      <c r="D17" s="61">
        <f>+D16+D15+D14+D13+D12</f>
        <v>416510704</v>
      </c>
    </row>
    <row r="18" spans="1:4" ht="16.5" customHeight="1" x14ac:dyDescent="0.25">
      <c r="A18" s="62"/>
      <c r="B18" s="63"/>
      <c r="C18" s="64"/>
      <c r="D18" s="65"/>
    </row>
    <row r="19" spans="1:4" ht="15.75" x14ac:dyDescent="0.25">
      <c r="A19" s="51" t="s">
        <v>197</v>
      </c>
      <c r="B19" s="52" t="s">
        <v>10</v>
      </c>
      <c r="C19" s="53"/>
      <c r="D19" s="54"/>
    </row>
    <row r="20" spans="1:4" x14ac:dyDescent="0.2">
      <c r="A20" s="55">
        <v>1</v>
      </c>
      <c r="B20" s="38"/>
      <c r="C20" s="56" t="s">
        <v>191</v>
      </c>
      <c r="D20" s="57">
        <v>25204</v>
      </c>
    </row>
    <row r="21" spans="1:4" x14ac:dyDescent="0.2">
      <c r="A21" s="55">
        <v>2</v>
      </c>
      <c r="B21" s="38"/>
      <c r="C21" s="56" t="s">
        <v>192</v>
      </c>
      <c r="D21" s="57">
        <v>0</v>
      </c>
    </row>
    <row r="22" spans="1:4" x14ac:dyDescent="0.2">
      <c r="A22" s="55">
        <v>3</v>
      </c>
      <c r="B22" s="38"/>
      <c r="C22" s="56" t="s">
        <v>193</v>
      </c>
      <c r="D22" s="57">
        <v>0</v>
      </c>
    </row>
    <row r="23" spans="1:4" x14ac:dyDescent="0.2">
      <c r="A23" s="55">
        <v>4</v>
      </c>
      <c r="B23" s="38"/>
      <c r="C23" s="56" t="s">
        <v>194</v>
      </c>
      <c r="D23" s="57">
        <v>0</v>
      </c>
    </row>
    <row r="24" spans="1:4" ht="15.75" thickBot="1" x14ac:dyDescent="0.25">
      <c r="A24" s="55">
        <v>5</v>
      </c>
      <c r="B24" s="38"/>
      <c r="C24" s="56" t="s">
        <v>195</v>
      </c>
      <c r="D24" s="57">
        <v>-15845</v>
      </c>
    </row>
    <row r="25" spans="1:4" ht="16.5" customHeight="1" thickBot="1" x14ac:dyDescent="0.25">
      <c r="A25" s="58"/>
      <c r="B25" s="59"/>
      <c r="C25" s="60" t="s">
        <v>196</v>
      </c>
      <c r="D25" s="61">
        <f>+D24+D23+D22+D21+D20</f>
        <v>9359</v>
      </c>
    </row>
    <row r="26" spans="1:4" ht="16.5" customHeight="1" x14ac:dyDescent="0.25">
      <c r="A26" s="62"/>
      <c r="B26" s="63"/>
      <c r="C26" s="64"/>
      <c r="D26" s="65"/>
    </row>
    <row r="27" spans="1:4" ht="15.75" x14ac:dyDescent="0.25">
      <c r="A27" s="51" t="s">
        <v>198</v>
      </c>
      <c r="B27" s="52" t="s">
        <v>37</v>
      </c>
      <c r="C27" s="53"/>
      <c r="D27" s="54"/>
    </row>
    <row r="28" spans="1:4" x14ac:dyDescent="0.2">
      <c r="A28" s="55">
        <v>1</v>
      </c>
      <c r="B28" s="38"/>
      <c r="C28" s="56" t="s">
        <v>191</v>
      </c>
      <c r="D28" s="57">
        <v>0</v>
      </c>
    </row>
    <row r="29" spans="1:4" x14ac:dyDescent="0.2">
      <c r="A29" s="55">
        <v>2</v>
      </c>
      <c r="B29" s="38"/>
      <c r="C29" s="56" t="s">
        <v>192</v>
      </c>
      <c r="D29" s="57">
        <v>0</v>
      </c>
    </row>
    <row r="30" spans="1:4" x14ac:dyDescent="0.2">
      <c r="A30" s="55">
        <v>3</v>
      </c>
      <c r="B30" s="38"/>
      <c r="C30" s="56" t="s">
        <v>193</v>
      </c>
      <c r="D30" s="57">
        <v>0</v>
      </c>
    </row>
    <row r="31" spans="1:4" x14ac:dyDescent="0.2">
      <c r="A31" s="55">
        <v>4</v>
      </c>
      <c r="B31" s="38"/>
      <c r="C31" s="56" t="s">
        <v>194</v>
      </c>
      <c r="D31" s="57">
        <v>0</v>
      </c>
    </row>
    <row r="32" spans="1:4" ht="15.75" thickBot="1" x14ac:dyDescent="0.25">
      <c r="A32" s="55">
        <v>5</v>
      </c>
      <c r="B32" s="38"/>
      <c r="C32" s="56" t="s">
        <v>195</v>
      </c>
      <c r="D32" s="57">
        <v>0</v>
      </c>
    </row>
    <row r="33" spans="1:4" ht="16.5" customHeight="1" thickBot="1" x14ac:dyDescent="0.25">
      <c r="A33" s="58"/>
      <c r="B33" s="59"/>
      <c r="C33" s="60" t="s">
        <v>196</v>
      </c>
      <c r="D33" s="61">
        <f>+D32+D31+D30+D29+D28</f>
        <v>0</v>
      </c>
    </row>
    <row r="34" spans="1:4" ht="16.5" customHeight="1" x14ac:dyDescent="0.25">
      <c r="A34" s="62"/>
      <c r="B34" s="63"/>
      <c r="C34" s="64"/>
      <c r="D34" s="65"/>
    </row>
    <row r="35" spans="1:4" ht="31.5" x14ac:dyDescent="0.25">
      <c r="A35" s="51" t="s">
        <v>199</v>
      </c>
      <c r="B35" s="52" t="s">
        <v>49</v>
      </c>
      <c r="C35" s="53"/>
      <c r="D35" s="54"/>
    </row>
    <row r="36" spans="1:4" x14ac:dyDescent="0.2">
      <c r="A36" s="55">
        <v>1</v>
      </c>
      <c r="B36" s="38"/>
      <c r="C36" s="56" t="s">
        <v>191</v>
      </c>
      <c r="D36" s="57">
        <v>0</v>
      </c>
    </row>
    <row r="37" spans="1:4" x14ac:dyDescent="0.2">
      <c r="A37" s="55">
        <v>2</v>
      </c>
      <c r="B37" s="38"/>
      <c r="C37" s="56" t="s">
        <v>192</v>
      </c>
      <c r="D37" s="57">
        <v>0</v>
      </c>
    </row>
    <row r="38" spans="1:4" x14ac:dyDescent="0.2">
      <c r="A38" s="55">
        <v>3</v>
      </c>
      <c r="B38" s="38"/>
      <c r="C38" s="56" t="s">
        <v>193</v>
      </c>
      <c r="D38" s="57">
        <v>0</v>
      </c>
    </row>
    <row r="39" spans="1:4" x14ac:dyDescent="0.2">
      <c r="A39" s="55">
        <v>4</v>
      </c>
      <c r="B39" s="38"/>
      <c r="C39" s="56" t="s">
        <v>194</v>
      </c>
      <c r="D39" s="57">
        <v>0</v>
      </c>
    </row>
    <row r="40" spans="1:4" ht="15.75" thickBot="1" x14ac:dyDescent="0.25">
      <c r="A40" s="55">
        <v>5</v>
      </c>
      <c r="B40" s="38"/>
      <c r="C40" s="56" t="s">
        <v>195</v>
      </c>
      <c r="D40" s="57">
        <v>0</v>
      </c>
    </row>
    <row r="41" spans="1:4" ht="16.5" customHeight="1" thickBot="1" x14ac:dyDescent="0.25">
      <c r="A41" s="58"/>
      <c r="B41" s="59"/>
      <c r="C41" s="60" t="s">
        <v>196</v>
      </c>
      <c r="D41" s="61">
        <f>+D40+D39+D38+D37+D36</f>
        <v>0</v>
      </c>
    </row>
    <row r="42" spans="1:4" ht="16.5" customHeight="1" x14ac:dyDescent="0.25">
      <c r="A42" s="62"/>
      <c r="B42" s="63"/>
      <c r="C42" s="64"/>
      <c r="D42" s="65"/>
    </row>
    <row r="43" spans="1:4" ht="15.75" x14ac:dyDescent="0.25">
      <c r="A43" s="51" t="s">
        <v>200</v>
      </c>
      <c r="B43" s="52" t="s">
        <v>58</v>
      </c>
      <c r="C43" s="53"/>
      <c r="D43" s="54"/>
    </row>
    <row r="44" spans="1:4" x14ac:dyDescent="0.2">
      <c r="A44" s="55">
        <v>1</v>
      </c>
      <c r="B44" s="38"/>
      <c r="C44" s="56" t="s">
        <v>191</v>
      </c>
      <c r="D44" s="57">
        <v>688748</v>
      </c>
    </row>
    <row r="45" spans="1:4" x14ac:dyDescent="0.2">
      <c r="A45" s="55">
        <v>2</v>
      </c>
      <c r="B45" s="38"/>
      <c r="C45" s="56" t="s">
        <v>192</v>
      </c>
      <c r="D45" s="57">
        <v>0</v>
      </c>
    </row>
    <row r="46" spans="1:4" x14ac:dyDescent="0.2">
      <c r="A46" s="55">
        <v>3</v>
      </c>
      <c r="B46" s="38"/>
      <c r="C46" s="56" t="s">
        <v>193</v>
      </c>
      <c r="D46" s="57">
        <v>0</v>
      </c>
    </row>
    <row r="47" spans="1:4" x14ac:dyDescent="0.2">
      <c r="A47" s="55">
        <v>4</v>
      </c>
      <c r="B47" s="38"/>
      <c r="C47" s="56" t="s">
        <v>194</v>
      </c>
      <c r="D47" s="57">
        <v>0</v>
      </c>
    </row>
    <row r="48" spans="1:4" ht="15.75" thickBot="1" x14ac:dyDescent="0.25">
      <c r="A48" s="55">
        <v>5</v>
      </c>
      <c r="B48" s="38"/>
      <c r="C48" s="56" t="s">
        <v>195</v>
      </c>
      <c r="D48" s="57">
        <v>0</v>
      </c>
    </row>
    <row r="49" spans="1:4" ht="16.5" customHeight="1" thickBot="1" x14ac:dyDescent="0.25">
      <c r="A49" s="58"/>
      <c r="B49" s="59"/>
      <c r="C49" s="60" t="s">
        <v>196</v>
      </c>
      <c r="D49" s="61">
        <f>+D48+D47+D46+D45+D44</f>
        <v>688748</v>
      </c>
    </row>
    <row r="50" spans="1:4" ht="16.5" customHeight="1" x14ac:dyDescent="0.25">
      <c r="A50" s="62"/>
      <c r="B50" s="63"/>
      <c r="C50" s="64"/>
      <c r="D50" s="65"/>
    </row>
    <row r="51" spans="1:4" ht="15.75" x14ac:dyDescent="0.25">
      <c r="A51" s="51" t="s">
        <v>201</v>
      </c>
      <c r="B51" s="52" t="s">
        <v>66</v>
      </c>
      <c r="C51" s="53"/>
      <c r="D51" s="54"/>
    </row>
    <row r="52" spans="1:4" x14ac:dyDescent="0.2">
      <c r="A52" s="55">
        <v>1</v>
      </c>
      <c r="B52" s="38"/>
      <c r="C52" s="56" t="s">
        <v>191</v>
      </c>
      <c r="D52" s="57">
        <v>0</v>
      </c>
    </row>
    <row r="53" spans="1:4" x14ac:dyDescent="0.2">
      <c r="A53" s="55">
        <v>2</v>
      </c>
      <c r="B53" s="38"/>
      <c r="C53" s="56" t="s">
        <v>192</v>
      </c>
      <c r="D53" s="57">
        <v>0</v>
      </c>
    </row>
    <row r="54" spans="1:4" x14ac:dyDescent="0.2">
      <c r="A54" s="55">
        <v>3</v>
      </c>
      <c r="B54" s="38"/>
      <c r="C54" s="56" t="s">
        <v>193</v>
      </c>
      <c r="D54" s="57">
        <v>0</v>
      </c>
    </row>
    <row r="55" spans="1:4" x14ac:dyDescent="0.2">
      <c r="A55" s="55">
        <v>4</v>
      </c>
      <c r="B55" s="38"/>
      <c r="C55" s="56" t="s">
        <v>194</v>
      </c>
      <c r="D55" s="57">
        <v>0</v>
      </c>
    </row>
    <row r="56" spans="1:4" ht="15.75" thickBot="1" x14ac:dyDescent="0.25">
      <c r="A56" s="55">
        <v>5</v>
      </c>
      <c r="B56" s="38"/>
      <c r="C56" s="56" t="s">
        <v>195</v>
      </c>
      <c r="D56" s="57">
        <v>0</v>
      </c>
    </row>
    <row r="57" spans="1:4" ht="16.5" customHeight="1" thickBot="1" x14ac:dyDescent="0.25">
      <c r="A57" s="58"/>
      <c r="B57" s="59"/>
      <c r="C57" s="60" t="s">
        <v>196</v>
      </c>
      <c r="D57" s="61">
        <f>+D56+D55+D54+D53+D52</f>
        <v>0</v>
      </c>
    </row>
    <row r="58" spans="1:4" ht="16.5" customHeight="1" x14ac:dyDescent="0.25">
      <c r="A58" s="62"/>
      <c r="B58" s="63"/>
      <c r="C58" s="64"/>
      <c r="D58" s="65"/>
    </row>
    <row r="59" spans="1:4" ht="15.75" x14ac:dyDescent="0.25">
      <c r="A59" s="51" t="s">
        <v>202</v>
      </c>
      <c r="B59" s="52" t="s">
        <v>74</v>
      </c>
      <c r="C59" s="53"/>
      <c r="D59" s="54"/>
    </row>
    <row r="60" spans="1:4" x14ac:dyDescent="0.2">
      <c r="A60" s="55">
        <v>1</v>
      </c>
      <c r="B60" s="38"/>
      <c r="C60" s="56" t="s">
        <v>191</v>
      </c>
      <c r="D60" s="57">
        <v>1532527</v>
      </c>
    </row>
    <row r="61" spans="1:4" x14ac:dyDescent="0.2">
      <c r="A61" s="55">
        <v>2</v>
      </c>
      <c r="B61" s="38"/>
      <c r="C61" s="56" t="s">
        <v>192</v>
      </c>
      <c r="D61" s="57">
        <v>0</v>
      </c>
    </row>
    <row r="62" spans="1:4" x14ac:dyDescent="0.2">
      <c r="A62" s="55">
        <v>3</v>
      </c>
      <c r="B62" s="38"/>
      <c r="C62" s="56" t="s">
        <v>193</v>
      </c>
      <c r="D62" s="57">
        <v>0</v>
      </c>
    </row>
    <row r="63" spans="1:4" x14ac:dyDescent="0.2">
      <c r="A63" s="55">
        <v>4</v>
      </c>
      <c r="B63" s="38"/>
      <c r="C63" s="56" t="s">
        <v>194</v>
      </c>
      <c r="D63" s="57">
        <v>0</v>
      </c>
    </row>
    <row r="64" spans="1:4" ht="15.75" thickBot="1" x14ac:dyDescent="0.25">
      <c r="A64" s="55">
        <v>5</v>
      </c>
      <c r="B64" s="38"/>
      <c r="C64" s="56" t="s">
        <v>195</v>
      </c>
      <c r="D64" s="57">
        <v>0</v>
      </c>
    </row>
    <row r="65" spans="1:4" ht="16.5" customHeight="1" thickBot="1" x14ac:dyDescent="0.25">
      <c r="A65" s="58"/>
      <c r="B65" s="59"/>
      <c r="C65" s="60" t="s">
        <v>196</v>
      </c>
      <c r="D65" s="61">
        <f>+D64+D63+D62+D61+D60</f>
        <v>1532527</v>
      </c>
    </row>
    <row r="66" spans="1:4" ht="16.5" customHeight="1" x14ac:dyDescent="0.25">
      <c r="A66" s="62"/>
      <c r="B66" s="63"/>
      <c r="C66" s="64"/>
      <c r="D66" s="65"/>
    </row>
    <row r="67" spans="1:4" ht="15.75" x14ac:dyDescent="0.25">
      <c r="A67" s="51" t="s">
        <v>203</v>
      </c>
      <c r="B67" s="52" t="s">
        <v>78</v>
      </c>
      <c r="C67" s="53"/>
      <c r="D67" s="54"/>
    </row>
    <row r="68" spans="1:4" x14ac:dyDescent="0.2">
      <c r="A68" s="55">
        <v>1</v>
      </c>
      <c r="B68" s="38"/>
      <c r="C68" s="56" t="s">
        <v>191</v>
      </c>
      <c r="D68" s="57">
        <v>0</v>
      </c>
    </row>
    <row r="69" spans="1:4" x14ac:dyDescent="0.2">
      <c r="A69" s="55">
        <v>2</v>
      </c>
      <c r="B69" s="38"/>
      <c r="C69" s="56" t="s">
        <v>192</v>
      </c>
      <c r="D69" s="57">
        <v>0</v>
      </c>
    </row>
    <row r="70" spans="1:4" x14ac:dyDescent="0.2">
      <c r="A70" s="55">
        <v>3</v>
      </c>
      <c r="B70" s="38"/>
      <c r="C70" s="56" t="s">
        <v>193</v>
      </c>
      <c r="D70" s="57">
        <v>0</v>
      </c>
    </row>
    <row r="71" spans="1:4" x14ac:dyDescent="0.2">
      <c r="A71" s="55">
        <v>4</v>
      </c>
      <c r="B71" s="38"/>
      <c r="C71" s="56" t="s">
        <v>194</v>
      </c>
      <c r="D71" s="57">
        <v>0</v>
      </c>
    </row>
    <row r="72" spans="1:4" ht="15.75" thickBot="1" x14ac:dyDescent="0.25">
      <c r="A72" s="55">
        <v>5</v>
      </c>
      <c r="B72" s="38"/>
      <c r="C72" s="56" t="s">
        <v>195</v>
      </c>
      <c r="D72" s="57">
        <v>0</v>
      </c>
    </row>
    <row r="73" spans="1:4" ht="16.5" customHeight="1" thickBot="1" x14ac:dyDescent="0.25">
      <c r="A73" s="58"/>
      <c r="B73" s="59"/>
      <c r="C73" s="60" t="s">
        <v>196</v>
      </c>
      <c r="D73" s="61">
        <f>+D72+D71+D70+D69+D68</f>
        <v>0</v>
      </c>
    </row>
    <row r="74" spans="1:4" ht="16.5" customHeight="1" x14ac:dyDescent="0.25">
      <c r="A74" s="62"/>
      <c r="B74" s="63"/>
      <c r="C74" s="64"/>
      <c r="D74" s="65"/>
    </row>
    <row r="75" spans="1:4" ht="15.75" x14ac:dyDescent="0.25">
      <c r="A75" s="51" t="s">
        <v>204</v>
      </c>
      <c r="B75" s="52" t="s">
        <v>89</v>
      </c>
      <c r="C75" s="53"/>
      <c r="D75" s="54"/>
    </row>
    <row r="76" spans="1:4" x14ac:dyDescent="0.2">
      <c r="A76" s="55">
        <v>1</v>
      </c>
      <c r="B76" s="38"/>
      <c r="C76" s="56" t="s">
        <v>191</v>
      </c>
      <c r="D76" s="57">
        <v>0</v>
      </c>
    </row>
    <row r="77" spans="1:4" x14ac:dyDescent="0.2">
      <c r="A77" s="55">
        <v>2</v>
      </c>
      <c r="B77" s="38"/>
      <c r="C77" s="56" t="s">
        <v>192</v>
      </c>
      <c r="D77" s="57">
        <v>0</v>
      </c>
    </row>
    <row r="78" spans="1:4" x14ac:dyDescent="0.2">
      <c r="A78" s="55">
        <v>3</v>
      </c>
      <c r="B78" s="38"/>
      <c r="C78" s="56" t="s">
        <v>193</v>
      </c>
      <c r="D78" s="57">
        <v>0</v>
      </c>
    </row>
    <row r="79" spans="1:4" x14ac:dyDescent="0.2">
      <c r="A79" s="55">
        <v>4</v>
      </c>
      <c r="B79" s="38"/>
      <c r="C79" s="56" t="s">
        <v>194</v>
      </c>
      <c r="D79" s="57">
        <v>0</v>
      </c>
    </row>
    <row r="80" spans="1:4" ht="15.75" thickBot="1" x14ac:dyDescent="0.25">
      <c r="A80" s="55">
        <v>5</v>
      </c>
      <c r="B80" s="38"/>
      <c r="C80" s="56" t="s">
        <v>195</v>
      </c>
      <c r="D80" s="57">
        <v>0</v>
      </c>
    </row>
    <row r="81" spans="1:4" ht="16.5" customHeight="1" thickBot="1" x14ac:dyDescent="0.25">
      <c r="A81" s="58"/>
      <c r="B81" s="59"/>
      <c r="C81" s="60" t="s">
        <v>196</v>
      </c>
      <c r="D81" s="61">
        <f>+D80+D79+D78+D77+D76</f>
        <v>0</v>
      </c>
    </row>
    <row r="82" spans="1:4" ht="16.5" customHeight="1" x14ac:dyDescent="0.25">
      <c r="A82" s="62"/>
      <c r="B82" s="63"/>
      <c r="C82" s="64"/>
      <c r="D82" s="65"/>
    </row>
    <row r="83" spans="1:4" ht="15.75" x14ac:dyDescent="0.25">
      <c r="A83" s="51" t="s">
        <v>205</v>
      </c>
      <c r="B83" s="52" t="s">
        <v>96</v>
      </c>
      <c r="C83" s="53"/>
      <c r="D83" s="54"/>
    </row>
    <row r="84" spans="1:4" x14ac:dyDescent="0.2">
      <c r="A84" s="55">
        <v>1</v>
      </c>
      <c r="B84" s="38"/>
      <c r="C84" s="56" t="s">
        <v>191</v>
      </c>
      <c r="D84" s="57">
        <v>0</v>
      </c>
    </row>
    <row r="85" spans="1:4" x14ac:dyDescent="0.2">
      <c r="A85" s="55">
        <v>2</v>
      </c>
      <c r="B85" s="38"/>
      <c r="C85" s="56" t="s">
        <v>192</v>
      </c>
      <c r="D85" s="57">
        <v>0</v>
      </c>
    </row>
    <row r="86" spans="1:4" x14ac:dyDescent="0.2">
      <c r="A86" s="55">
        <v>3</v>
      </c>
      <c r="B86" s="38"/>
      <c r="C86" s="56" t="s">
        <v>193</v>
      </c>
      <c r="D86" s="57">
        <v>0</v>
      </c>
    </row>
    <row r="87" spans="1:4" x14ac:dyDescent="0.2">
      <c r="A87" s="55">
        <v>4</v>
      </c>
      <c r="B87" s="38"/>
      <c r="C87" s="56" t="s">
        <v>194</v>
      </c>
      <c r="D87" s="57">
        <v>0</v>
      </c>
    </row>
    <row r="88" spans="1:4" ht="15.75" thickBot="1" x14ac:dyDescent="0.25">
      <c r="A88" s="55">
        <v>5</v>
      </c>
      <c r="B88" s="38"/>
      <c r="C88" s="56" t="s">
        <v>195</v>
      </c>
      <c r="D88" s="57">
        <v>0</v>
      </c>
    </row>
    <row r="89" spans="1:4" ht="16.5" customHeight="1" thickBot="1" x14ac:dyDescent="0.25">
      <c r="A89" s="58"/>
      <c r="B89" s="59"/>
      <c r="C89" s="60" t="s">
        <v>196</v>
      </c>
      <c r="D89" s="61">
        <f>+D88+D87+D86+D85+D84</f>
        <v>0</v>
      </c>
    </row>
    <row r="90" spans="1:4" ht="16.5" customHeight="1" x14ac:dyDescent="0.25">
      <c r="A90" s="62"/>
      <c r="B90" s="63"/>
      <c r="C90" s="64"/>
      <c r="D90" s="65"/>
    </row>
    <row r="91" spans="1:4" ht="31.5" x14ac:dyDescent="0.25">
      <c r="A91" s="51" t="s">
        <v>206</v>
      </c>
      <c r="B91" s="52" t="s">
        <v>104</v>
      </c>
      <c r="C91" s="53"/>
      <c r="D91" s="54"/>
    </row>
    <row r="92" spans="1:4" x14ac:dyDescent="0.2">
      <c r="A92" s="55">
        <v>1</v>
      </c>
      <c r="B92" s="38"/>
      <c r="C92" s="56" t="s">
        <v>191</v>
      </c>
      <c r="D92" s="57">
        <v>0</v>
      </c>
    </row>
    <row r="93" spans="1:4" x14ac:dyDescent="0.2">
      <c r="A93" s="55">
        <v>2</v>
      </c>
      <c r="B93" s="38"/>
      <c r="C93" s="56" t="s">
        <v>192</v>
      </c>
      <c r="D93" s="57">
        <v>0</v>
      </c>
    </row>
    <row r="94" spans="1:4" x14ac:dyDescent="0.2">
      <c r="A94" s="55">
        <v>3</v>
      </c>
      <c r="B94" s="38"/>
      <c r="C94" s="56" t="s">
        <v>193</v>
      </c>
      <c r="D94" s="57">
        <v>0</v>
      </c>
    </row>
    <row r="95" spans="1:4" x14ac:dyDescent="0.2">
      <c r="A95" s="55">
        <v>4</v>
      </c>
      <c r="B95" s="38"/>
      <c r="C95" s="56" t="s">
        <v>194</v>
      </c>
      <c r="D95" s="57">
        <v>0</v>
      </c>
    </row>
    <row r="96" spans="1:4" ht="15.75" thickBot="1" x14ac:dyDescent="0.25">
      <c r="A96" s="55">
        <v>5</v>
      </c>
      <c r="B96" s="38"/>
      <c r="C96" s="56" t="s">
        <v>195</v>
      </c>
      <c r="D96" s="57">
        <v>0</v>
      </c>
    </row>
    <row r="97" spans="1:4" ht="16.5" customHeight="1" thickBot="1" x14ac:dyDescent="0.25">
      <c r="A97" s="58"/>
      <c r="B97" s="59"/>
      <c r="C97" s="60" t="s">
        <v>196</v>
      </c>
      <c r="D97" s="61">
        <f>+D96+D95+D94+D93+D92</f>
        <v>0</v>
      </c>
    </row>
    <row r="98" spans="1:4" ht="16.5" customHeight="1" x14ac:dyDescent="0.25">
      <c r="A98" s="62"/>
      <c r="B98" s="63"/>
      <c r="C98" s="64"/>
      <c r="D98" s="65"/>
    </row>
    <row r="99" spans="1:4" ht="15.75" x14ac:dyDescent="0.25">
      <c r="A99" s="51" t="s">
        <v>207</v>
      </c>
      <c r="B99" s="52" t="s">
        <v>110</v>
      </c>
      <c r="C99" s="53"/>
      <c r="D99" s="54"/>
    </row>
    <row r="100" spans="1:4" x14ac:dyDescent="0.2">
      <c r="A100" s="55">
        <v>1</v>
      </c>
      <c r="B100" s="38"/>
      <c r="C100" s="56" t="s">
        <v>191</v>
      </c>
      <c r="D100" s="57">
        <v>0</v>
      </c>
    </row>
    <row r="101" spans="1:4" x14ac:dyDescent="0.2">
      <c r="A101" s="55">
        <v>2</v>
      </c>
      <c r="B101" s="38"/>
      <c r="C101" s="56" t="s">
        <v>192</v>
      </c>
      <c r="D101" s="57">
        <v>0</v>
      </c>
    </row>
    <row r="102" spans="1:4" x14ac:dyDescent="0.2">
      <c r="A102" s="55">
        <v>3</v>
      </c>
      <c r="B102" s="38"/>
      <c r="C102" s="56" t="s">
        <v>193</v>
      </c>
      <c r="D102" s="57">
        <v>0</v>
      </c>
    </row>
    <row r="103" spans="1:4" x14ac:dyDescent="0.2">
      <c r="A103" s="55">
        <v>4</v>
      </c>
      <c r="B103" s="38"/>
      <c r="C103" s="56" t="s">
        <v>194</v>
      </c>
      <c r="D103" s="57">
        <v>0</v>
      </c>
    </row>
    <row r="104" spans="1:4" ht="15.75" thickBot="1" x14ac:dyDescent="0.25">
      <c r="A104" s="55">
        <v>5</v>
      </c>
      <c r="B104" s="38"/>
      <c r="C104" s="56" t="s">
        <v>195</v>
      </c>
      <c r="D104" s="57">
        <v>0</v>
      </c>
    </row>
    <row r="105" spans="1:4" ht="16.5" customHeight="1" thickBot="1" x14ac:dyDescent="0.25">
      <c r="A105" s="58"/>
      <c r="B105" s="59"/>
      <c r="C105" s="60" t="s">
        <v>196</v>
      </c>
      <c r="D105" s="61">
        <f>+D104+D103+D102+D101+D100</f>
        <v>0</v>
      </c>
    </row>
    <row r="106" spans="1:4" ht="16.5" customHeight="1" x14ac:dyDescent="0.25">
      <c r="A106" s="62"/>
      <c r="B106" s="63"/>
      <c r="C106" s="64"/>
      <c r="D106" s="65"/>
    </row>
    <row r="107" spans="1:4" ht="15.75" x14ac:dyDescent="0.25">
      <c r="A107" s="51" t="s">
        <v>208</v>
      </c>
      <c r="B107" s="52" t="s">
        <v>115</v>
      </c>
      <c r="C107" s="53"/>
      <c r="D107" s="54"/>
    </row>
    <row r="108" spans="1:4" x14ac:dyDescent="0.2">
      <c r="A108" s="55">
        <v>1</v>
      </c>
      <c r="B108" s="38"/>
      <c r="C108" s="56" t="s">
        <v>191</v>
      </c>
      <c r="D108" s="57">
        <v>0</v>
      </c>
    </row>
    <row r="109" spans="1:4" x14ac:dyDescent="0.2">
      <c r="A109" s="55">
        <v>2</v>
      </c>
      <c r="B109" s="38"/>
      <c r="C109" s="56" t="s">
        <v>192</v>
      </c>
      <c r="D109" s="57">
        <v>0</v>
      </c>
    </row>
    <row r="110" spans="1:4" x14ac:dyDescent="0.2">
      <c r="A110" s="55">
        <v>3</v>
      </c>
      <c r="B110" s="38"/>
      <c r="C110" s="56" t="s">
        <v>193</v>
      </c>
      <c r="D110" s="57">
        <v>0</v>
      </c>
    </row>
    <row r="111" spans="1:4" x14ac:dyDescent="0.2">
      <c r="A111" s="55">
        <v>4</v>
      </c>
      <c r="B111" s="38"/>
      <c r="C111" s="56" t="s">
        <v>194</v>
      </c>
      <c r="D111" s="57">
        <v>0</v>
      </c>
    </row>
    <row r="112" spans="1:4" ht="15.75" thickBot="1" x14ac:dyDescent="0.25">
      <c r="A112" s="55">
        <v>5</v>
      </c>
      <c r="B112" s="38"/>
      <c r="C112" s="56" t="s">
        <v>195</v>
      </c>
      <c r="D112" s="57">
        <v>0</v>
      </c>
    </row>
    <row r="113" spans="1:4" ht="16.5" customHeight="1" thickBot="1" x14ac:dyDescent="0.25">
      <c r="A113" s="58"/>
      <c r="B113" s="59"/>
      <c r="C113" s="60" t="s">
        <v>196</v>
      </c>
      <c r="D113" s="61">
        <f>+D112+D111+D110+D109+D108</f>
        <v>0</v>
      </c>
    </row>
    <row r="114" spans="1:4" ht="16.5" customHeight="1" x14ac:dyDescent="0.25">
      <c r="A114" s="62"/>
      <c r="B114" s="63"/>
      <c r="C114" s="64"/>
      <c r="D114" s="65"/>
    </row>
    <row r="115" spans="1:4" ht="15.75" x14ac:dyDescent="0.25">
      <c r="A115" s="51" t="s">
        <v>209</v>
      </c>
      <c r="B115" s="52" t="s">
        <v>123</v>
      </c>
      <c r="C115" s="53"/>
      <c r="D115" s="54"/>
    </row>
    <row r="116" spans="1:4" x14ac:dyDescent="0.2">
      <c r="A116" s="55">
        <v>1</v>
      </c>
      <c r="B116" s="38"/>
      <c r="C116" s="56" t="s">
        <v>191</v>
      </c>
      <c r="D116" s="57">
        <v>0</v>
      </c>
    </row>
    <row r="117" spans="1:4" x14ac:dyDescent="0.2">
      <c r="A117" s="55">
        <v>2</v>
      </c>
      <c r="B117" s="38"/>
      <c r="C117" s="56" t="s">
        <v>192</v>
      </c>
      <c r="D117" s="57">
        <v>0</v>
      </c>
    </row>
    <row r="118" spans="1:4" x14ac:dyDescent="0.2">
      <c r="A118" s="55">
        <v>3</v>
      </c>
      <c r="B118" s="38"/>
      <c r="C118" s="56" t="s">
        <v>193</v>
      </c>
      <c r="D118" s="57">
        <v>0</v>
      </c>
    </row>
    <row r="119" spans="1:4" x14ac:dyDescent="0.2">
      <c r="A119" s="55">
        <v>4</v>
      </c>
      <c r="B119" s="38"/>
      <c r="C119" s="56" t="s">
        <v>194</v>
      </c>
      <c r="D119" s="57">
        <v>0</v>
      </c>
    </row>
    <row r="120" spans="1:4" ht="15.75" thickBot="1" x14ac:dyDescent="0.25">
      <c r="A120" s="55">
        <v>5</v>
      </c>
      <c r="B120" s="38"/>
      <c r="C120" s="56" t="s">
        <v>195</v>
      </c>
      <c r="D120" s="57">
        <v>0</v>
      </c>
    </row>
    <row r="121" spans="1:4" ht="16.5" customHeight="1" thickBot="1" x14ac:dyDescent="0.25">
      <c r="A121" s="58"/>
      <c r="B121" s="59"/>
      <c r="C121" s="60" t="s">
        <v>196</v>
      </c>
      <c r="D121" s="61">
        <f>+D120+D119+D118+D117+D116</f>
        <v>0</v>
      </c>
    </row>
    <row r="122" spans="1:4" ht="16.5" customHeight="1" x14ac:dyDescent="0.25">
      <c r="A122" s="62"/>
      <c r="B122" s="63"/>
      <c r="C122" s="64"/>
      <c r="D122" s="65"/>
    </row>
    <row r="123" spans="1:4" ht="15.75" x14ac:dyDescent="0.25">
      <c r="A123" s="51" t="s">
        <v>210</v>
      </c>
      <c r="B123" s="52" t="s">
        <v>130</v>
      </c>
      <c r="C123" s="53"/>
      <c r="D123" s="54"/>
    </row>
    <row r="124" spans="1:4" x14ac:dyDescent="0.2">
      <c r="A124" s="55">
        <v>1</v>
      </c>
      <c r="B124" s="38"/>
      <c r="C124" s="56" t="s">
        <v>191</v>
      </c>
      <c r="D124" s="57">
        <v>0</v>
      </c>
    </row>
    <row r="125" spans="1:4" x14ac:dyDescent="0.2">
      <c r="A125" s="55">
        <v>2</v>
      </c>
      <c r="B125" s="38"/>
      <c r="C125" s="56" t="s">
        <v>192</v>
      </c>
      <c r="D125" s="57">
        <v>0</v>
      </c>
    </row>
    <row r="126" spans="1:4" x14ac:dyDescent="0.2">
      <c r="A126" s="55">
        <v>3</v>
      </c>
      <c r="B126" s="38"/>
      <c r="C126" s="56" t="s">
        <v>193</v>
      </c>
      <c r="D126" s="57">
        <v>0</v>
      </c>
    </row>
    <row r="127" spans="1:4" x14ac:dyDescent="0.2">
      <c r="A127" s="55">
        <v>4</v>
      </c>
      <c r="B127" s="38"/>
      <c r="C127" s="56" t="s">
        <v>194</v>
      </c>
      <c r="D127" s="57">
        <v>0</v>
      </c>
    </row>
    <row r="128" spans="1:4" ht="15.75" thickBot="1" x14ac:dyDescent="0.25">
      <c r="A128" s="55">
        <v>5</v>
      </c>
      <c r="B128" s="38"/>
      <c r="C128" s="56" t="s">
        <v>195</v>
      </c>
      <c r="D128" s="57">
        <v>0</v>
      </c>
    </row>
    <row r="129" spans="1:4" ht="16.5" customHeight="1" thickBot="1" x14ac:dyDescent="0.25">
      <c r="A129" s="58"/>
      <c r="B129" s="59"/>
      <c r="C129" s="60" t="s">
        <v>196</v>
      </c>
      <c r="D129" s="61">
        <f>+D128+D127+D126+D125+D124</f>
        <v>0</v>
      </c>
    </row>
    <row r="130" spans="1:4" ht="16.5" customHeight="1" x14ac:dyDescent="0.25">
      <c r="A130" s="62"/>
      <c r="B130" s="63"/>
      <c r="C130" s="64"/>
      <c r="D130" s="65"/>
    </row>
    <row r="131" spans="1:4" ht="15.75" x14ac:dyDescent="0.25">
      <c r="A131" s="51" t="s">
        <v>211</v>
      </c>
      <c r="B131" s="52" t="s">
        <v>141</v>
      </c>
      <c r="C131" s="53"/>
      <c r="D131" s="54"/>
    </row>
    <row r="132" spans="1:4" x14ac:dyDescent="0.2">
      <c r="A132" s="55">
        <v>1</v>
      </c>
      <c r="B132" s="38"/>
      <c r="C132" s="56" t="s">
        <v>191</v>
      </c>
      <c r="D132" s="57">
        <v>0</v>
      </c>
    </row>
    <row r="133" spans="1:4" x14ac:dyDescent="0.2">
      <c r="A133" s="55">
        <v>2</v>
      </c>
      <c r="B133" s="38"/>
      <c r="C133" s="56" t="s">
        <v>192</v>
      </c>
      <c r="D133" s="57">
        <v>0</v>
      </c>
    </row>
    <row r="134" spans="1:4" x14ac:dyDescent="0.2">
      <c r="A134" s="55">
        <v>3</v>
      </c>
      <c r="B134" s="38"/>
      <c r="C134" s="56" t="s">
        <v>193</v>
      </c>
      <c r="D134" s="57">
        <v>0</v>
      </c>
    </row>
    <row r="135" spans="1:4" x14ac:dyDescent="0.2">
      <c r="A135" s="55">
        <v>4</v>
      </c>
      <c r="B135" s="38"/>
      <c r="C135" s="56" t="s">
        <v>194</v>
      </c>
      <c r="D135" s="57">
        <v>0</v>
      </c>
    </row>
    <row r="136" spans="1:4" ht="15.75" thickBot="1" x14ac:dyDescent="0.25">
      <c r="A136" s="55">
        <v>5</v>
      </c>
      <c r="B136" s="38"/>
      <c r="C136" s="56" t="s">
        <v>195</v>
      </c>
      <c r="D136" s="57">
        <v>0</v>
      </c>
    </row>
    <row r="137" spans="1:4" ht="16.5" customHeight="1" thickBot="1" x14ac:dyDescent="0.25">
      <c r="A137" s="58"/>
      <c r="B137" s="59"/>
      <c r="C137" s="60" t="s">
        <v>196</v>
      </c>
      <c r="D137" s="61">
        <f>+D136+D135+D134+D133+D132</f>
        <v>0</v>
      </c>
    </row>
    <row r="138" spans="1:4" ht="16.5" customHeight="1" x14ac:dyDescent="0.25">
      <c r="A138" s="62"/>
      <c r="B138" s="63"/>
      <c r="C138" s="64"/>
      <c r="D138" s="65"/>
    </row>
    <row r="139" spans="1:4" ht="15.75" x14ac:dyDescent="0.25">
      <c r="A139" s="51" t="s">
        <v>212</v>
      </c>
      <c r="B139" s="52" t="s">
        <v>148</v>
      </c>
      <c r="C139" s="53"/>
      <c r="D139" s="54"/>
    </row>
    <row r="140" spans="1:4" x14ac:dyDescent="0.2">
      <c r="A140" s="55">
        <v>1</v>
      </c>
      <c r="B140" s="38"/>
      <c r="C140" s="56" t="s">
        <v>191</v>
      </c>
      <c r="D140" s="57">
        <v>0</v>
      </c>
    </row>
    <row r="141" spans="1:4" x14ac:dyDescent="0.2">
      <c r="A141" s="55">
        <v>2</v>
      </c>
      <c r="B141" s="38"/>
      <c r="C141" s="56" t="s">
        <v>192</v>
      </c>
      <c r="D141" s="57">
        <v>0</v>
      </c>
    </row>
    <row r="142" spans="1:4" x14ac:dyDescent="0.2">
      <c r="A142" s="55">
        <v>3</v>
      </c>
      <c r="B142" s="38"/>
      <c r="C142" s="56" t="s">
        <v>193</v>
      </c>
      <c r="D142" s="57">
        <v>0</v>
      </c>
    </row>
    <row r="143" spans="1:4" x14ac:dyDescent="0.2">
      <c r="A143" s="55">
        <v>4</v>
      </c>
      <c r="B143" s="38"/>
      <c r="C143" s="56" t="s">
        <v>194</v>
      </c>
      <c r="D143" s="57">
        <v>0</v>
      </c>
    </row>
    <row r="144" spans="1:4" ht="15.75" thickBot="1" x14ac:dyDescent="0.25">
      <c r="A144" s="55">
        <v>5</v>
      </c>
      <c r="B144" s="38"/>
      <c r="C144" s="56" t="s">
        <v>195</v>
      </c>
      <c r="D144" s="57">
        <v>0</v>
      </c>
    </row>
    <row r="145" spans="1:4" ht="16.5" customHeight="1" thickBot="1" x14ac:dyDescent="0.25">
      <c r="A145" s="58"/>
      <c r="B145" s="59"/>
      <c r="C145" s="60" t="s">
        <v>196</v>
      </c>
      <c r="D145" s="61">
        <f>+D144+D143+D142+D141+D140</f>
        <v>0</v>
      </c>
    </row>
    <row r="146" spans="1:4" ht="16.5" customHeight="1" x14ac:dyDescent="0.25">
      <c r="A146" s="62"/>
      <c r="B146" s="63"/>
      <c r="C146" s="64"/>
      <c r="D146" s="65"/>
    </row>
    <row r="147" spans="1:4" ht="47.25" x14ac:dyDescent="0.25">
      <c r="A147" s="51" t="s">
        <v>213</v>
      </c>
      <c r="B147" s="52" t="s">
        <v>156</v>
      </c>
      <c r="C147" s="53"/>
      <c r="D147" s="54"/>
    </row>
    <row r="148" spans="1:4" x14ac:dyDescent="0.2">
      <c r="A148" s="55">
        <v>1</v>
      </c>
      <c r="B148" s="38"/>
      <c r="C148" s="56" t="s">
        <v>191</v>
      </c>
      <c r="D148" s="57">
        <v>-21345</v>
      </c>
    </row>
    <row r="149" spans="1:4" x14ac:dyDescent="0.2">
      <c r="A149" s="55">
        <v>2</v>
      </c>
      <c r="B149" s="38"/>
      <c r="C149" s="56" t="s">
        <v>192</v>
      </c>
      <c r="D149" s="57">
        <v>0</v>
      </c>
    </row>
    <row r="150" spans="1:4" x14ac:dyDescent="0.2">
      <c r="A150" s="55">
        <v>3</v>
      </c>
      <c r="B150" s="38"/>
      <c r="C150" s="56" t="s">
        <v>193</v>
      </c>
      <c r="D150" s="57">
        <v>0</v>
      </c>
    </row>
    <row r="151" spans="1:4" x14ac:dyDescent="0.2">
      <c r="A151" s="55">
        <v>4</v>
      </c>
      <c r="B151" s="38"/>
      <c r="C151" s="56" t="s">
        <v>194</v>
      </c>
      <c r="D151" s="57">
        <v>0</v>
      </c>
    </row>
    <row r="152" spans="1:4" ht="15.75" thickBot="1" x14ac:dyDescent="0.25">
      <c r="A152" s="55">
        <v>5</v>
      </c>
      <c r="B152" s="38"/>
      <c r="C152" s="56" t="s">
        <v>195</v>
      </c>
      <c r="D152" s="57">
        <v>0</v>
      </c>
    </row>
    <row r="153" spans="1:4" ht="16.5" customHeight="1" thickBot="1" x14ac:dyDescent="0.25">
      <c r="A153" s="58"/>
      <c r="B153" s="59"/>
      <c r="C153" s="60" t="s">
        <v>196</v>
      </c>
      <c r="D153" s="61">
        <f>+D152+D151+D150+D149+D148</f>
        <v>-21345</v>
      </c>
    </row>
    <row r="154" spans="1:4" ht="16.5" customHeight="1" x14ac:dyDescent="0.25">
      <c r="A154" s="62"/>
      <c r="B154" s="63"/>
      <c r="C154" s="64"/>
      <c r="D154" s="65"/>
    </row>
    <row r="155" spans="1:4" ht="15.75" x14ac:dyDescent="0.25">
      <c r="A155" s="51" t="s">
        <v>214</v>
      </c>
      <c r="B155" s="52" t="s">
        <v>161</v>
      </c>
      <c r="C155" s="53"/>
      <c r="D155" s="54"/>
    </row>
    <row r="156" spans="1:4" x14ac:dyDescent="0.2">
      <c r="A156" s="55">
        <v>1</v>
      </c>
      <c r="B156" s="38"/>
      <c r="C156" s="56" t="s">
        <v>191</v>
      </c>
      <c r="D156" s="57">
        <v>0</v>
      </c>
    </row>
    <row r="157" spans="1:4" x14ac:dyDescent="0.2">
      <c r="A157" s="55">
        <v>2</v>
      </c>
      <c r="B157" s="38"/>
      <c r="C157" s="56" t="s">
        <v>192</v>
      </c>
      <c r="D157" s="57">
        <v>0</v>
      </c>
    </row>
    <row r="158" spans="1:4" x14ac:dyDescent="0.2">
      <c r="A158" s="55">
        <v>3</v>
      </c>
      <c r="B158" s="38"/>
      <c r="C158" s="56" t="s">
        <v>193</v>
      </c>
      <c r="D158" s="57">
        <v>0</v>
      </c>
    </row>
    <row r="159" spans="1:4" x14ac:dyDescent="0.2">
      <c r="A159" s="55">
        <v>4</v>
      </c>
      <c r="B159" s="38"/>
      <c r="C159" s="56" t="s">
        <v>194</v>
      </c>
      <c r="D159" s="57">
        <v>0</v>
      </c>
    </row>
    <row r="160" spans="1:4" ht="15.75" thickBot="1" x14ac:dyDescent="0.25">
      <c r="A160" s="55">
        <v>5</v>
      </c>
      <c r="B160" s="38"/>
      <c r="C160" s="56" t="s">
        <v>195</v>
      </c>
      <c r="D160" s="57">
        <v>0</v>
      </c>
    </row>
    <row r="161" spans="1:4" ht="16.5" customHeight="1" thickBot="1" x14ac:dyDescent="0.25">
      <c r="A161" s="58"/>
      <c r="B161" s="59"/>
      <c r="C161" s="60" t="s">
        <v>196</v>
      </c>
      <c r="D161" s="61">
        <f>+D160+D159+D158+D157+D156</f>
        <v>0</v>
      </c>
    </row>
    <row r="162" spans="1:4" ht="16.5" customHeight="1" x14ac:dyDescent="0.25">
      <c r="A162" s="62"/>
      <c r="B162" s="63"/>
      <c r="C162" s="64"/>
      <c r="D162" s="65"/>
    </row>
    <row r="163" spans="1:4" ht="31.5" x14ac:dyDescent="0.25">
      <c r="A163" s="51" t="s">
        <v>215</v>
      </c>
      <c r="B163" s="52" t="s">
        <v>168</v>
      </c>
      <c r="C163" s="53"/>
      <c r="D163" s="54"/>
    </row>
    <row r="164" spans="1:4" x14ac:dyDescent="0.2">
      <c r="A164" s="55">
        <v>1</v>
      </c>
      <c r="B164" s="38"/>
      <c r="C164" s="56" t="s">
        <v>191</v>
      </c>
      <c r="D164" s="57">
        <v>0</v>
      </c>
    </row>
    <row r="165" spans="1:4" x14ac:dyDescent="0.2">
      <c r="A165" s="55">
        <v>2</v>
      </c>
      <c r="B165" s="38"/>
      <c r="C165" s="56" t="s">
        <v>192</v>
      </c>
      <c r="D165" s="57">
        <v>0</v>
      </c>
    </row>
    <row r="166" spans="1:4" x14ac:dyDescent="0.2">
      <c r="A166" s="55">
        <v>3</v>
      </c>
      <c r="B166" s="38"/>
      <c r="C166" s="56" t="s">
        <v>193</v>
      </c>
      <c r="D166" s="57">
        <v>0</v>
      </c>
    </row>
    <row r="167" spans="1:4" x14ac:dyDescent="0.2">
      <c r="A167" s="55">
        <v>4</v>
      </c>
      <c r="B167" s="38"/>
      <c r="C167" s="56" t="s">
        <v>194</v>
      </c>
      <c r="D167" s="57">
        <v>0</v>
      </c>
    </row>
    <row r="168" spans="1:4" ht="15.75" thickBot="1" x14ac:dyDescent="0.25">
      <c r="A168" s="55">
        <v>5</v>
      </c>
      <c r="B168" s="38"/>
      <c r="C168" s="56" t="s">
        <v>195</v>
      </c>
      <c r="D168" s="57">
        <v>0</v>
      </c>
    </row>
    <row r="169" spans="1:4" ht="16.5" customHeight="1" thickBot="1" x14ac:dyDescent="0.25">
      <c r="A169" s="58"/>
      <c r="B169" s="59"/>
      <c r="C169" s="60" t="s">
        <v>196</v>
      </c>
      <c r="D169" s="61">
        <f>+D168+D167+D166+D165+D164</f>
        <v>0</v>
      </c>
    </row>
    <row r="170" spans="1:4" ht="16.5" customHeight="1" x14ac:dyDescent="0.25">
      <c r="A170" s="62"/>
      <c r="B170" s="63"/>
      <c r="C170" s="64"/>
      <c r="D170" s="65"/>
    </row>
    <row r="171" spans="1:4" ht="15.75" x14ac:dyDescent="0.25">
      <c r="A171" s="51" t="s">
        <v>216</v>
      </c>
      <c r="B171" s="52" t="s">
        <v>173</v>
      </c>
      <c r="C171" s="53"/>
      <c r="D171" s="54"/>
    </row>
    <row r="172" spans="1:4" x14ac:dyDescent="0.2">
      <c r="A172" s="55">
        <v>1</v>
      </c>
      <c r="B172" s="38"/>
      <c r="C172" s="56" t="s">
        <v>191</v>
      </c>
      <c r="D172" s="57">
        <v>658330</v>
      </c>
    </row>
    <row r="173" spans="1:4" x14ac:dyDescent="0.2">
      <c r="A173" s="55">
        <v>2</v>
      </c>
      <c r="B173" s="38"/>
      <c r="C173" s="56" t="s">
        <v>192</v>
      </c>
      <c r="D173" s="57">
        <v>0</v>
      </c>
    </row>
    <row r="174" spans="1:4" x14ac:dyDescent="0.2">
      <c r="A174" s="55">
        <v>3</v>
      </c>
      <c r="B174" s="38"/>
      <c r="C174" s="56" t="s">
        <v>193</v>
      </c>
      <c r="D174" s="57">
        <v>0</v>
      </c>
    </row>
    <row r="175" spans="1:4" x14ac:dyDescent="0.2">
      <c r="A175" s="55">
        <v>4</v>
      </c>
      <c r="B175" s="38"/>
      <c r="C175" s="56" t="s">
        <v>194</v>
      </c>
      <c r="D175" s="57">
        <v>0</v>
      </c>
    </row>
    <row r="176" spans="1:4" ht="15.75" thickBot="1" x14ac:dyDescent="0.25">
      <c r="A176" s="55">
        <v>5</v>
      </c>
      <c r="B176" s="38"/>
      <c r="C176" s="56" t="s">
        <v>195</v>
      </c>
      <c r="D176" s="57">
        <v>-1000</v>
      </c>
    </row>
    <row r="177" spans="1:4" ht="16.5" customHeight="1" thickBot="1" x14ac:dyDescent="0.25">
      <c r="A177" s="58"/>
      <c r="B177" s="59"/>
      <c r="C177" s="60" t="s">
        <v>196</v>
      </c>
      <c r="D177" s="61">
        <f>+D176+D175+D174+D173+D172</f>
        <v>657330</v>
      </c>
    </row>
    <row r="178" spans="1:4" ht="16.5" customHeight="1" thickBot="1" x14ac:dyDescent="0.3">
      <c r="A178" s="62"/>
      <c r="B178" s="63"/>
      <c r="C178" s="64"/>
      <c r="D178" s="65"/>
    </row>
    <row r="179" spans="1:4" ht="16.5" customHeight="1" thickBot="1" x14ac:dyDescent="0.3">
      <c r="A179" s="66"/>
      <c r="B179" s="67" t="s">
        <v>217</v>
      </c>
      <c r="C179" s="60" t="s">
        <v>218</v>
      </c>
      <c r="D179" s="61">
        <f>+D177-D176+D169-D168+D161-D160+D153-D152+D145-D144+D137-D136+D129-D128+D121-D120+D113-D112+D105-D104+D97-D96+D89-D88+D81-D80+D73-D72+D65-D64+D57-D56+D49-D48+D41-D40+D33-D32+D25-D24+D17-D16</f>
        <v>419394168</v>
      </c>
    </row>
    <row r="180" spans="1:4" ht="16.5" customHeight="1" thickBot="1" x14ac:dyDescent="0.3">
      <c r="A180" s="66"/>
      <c r="B180" s="67" t="s">
        <v>195</v>
      </c>
      <c r="C180" s="60"/>
      <c r="D180" s="61">
        <f>+D176+D168+D160+D152+D144+D136+D128+D120+D112+D104+D96+D88+D80+D72+D64+D56+D48+D40+D32+D24+D16</f>
        <v>-16845</v>
      </c>
    </row>
    <row r="181" spans="1:4" ht="16.5" customHeight="1" thickBot="1" x14ac:dyDescent="0.3">
      <c r="A181" s="66"/>
      <c r="B181" s="67" t="s">
        <v>219</v>
      </c>
      <c r="C181" s="60" t="s">
        <v>218</v>
      </c>
      <c r="D181" s="61">
        <f>SUM(D179:D180)</f>
        <v>419377323</v>
      </c>
    </row>
  </sheetData>
  <mergeCells count="7">
    <mergeCell ref="B6:C6"/>
    <mergeCell ref="A1:C1"/>
    <mergeCell ref="D1:E1"/>
    <mergeCell ref="A2:D2"/>
    <mergeCell ref="A3:D3"/>
    <mergeCell ref="A4:D4"/>
    <mergeCell ref="A5:D5"/>
  </mergeCells>
  <pageMargins left="0.25" right="0.25" top="0.5" bottom="0.5" header="0.25" footer="0.25"/>
  <pageSetup paperSize="9" scale="67" orientation="portrait" horizontalDpi="1200" verticalDpi="1200" r:id="rId1"/>
  <headerFooter>
    <oddHeader>&amp;LOFFICE OF HEALTH CARE ACCESS&amp;CANNUAL REPORTING&amp;RWILLIAM W. BACKUS HOSPITAL</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8"/>
  <sheetViews>
    <sheetView topLeftCell="A23" zoomScaleNormal="100"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9" t="s">
        <v>0</v>
      </c>
      <c r="B2" s="469"/>
      <c r="C2" s="469"/>
      <c r="D2" s="469"/>
      <c r="E2" s="469"/>
    </row>
    <row r="3" spans="1:5" ht="15.75" customHeight="1" x14ac:dyDescent="0.25">
      <c r="A3" s="469" t="s">
        <v>1</v>
      </c>
      <c r="B3" s="469"/>
      <c r="C3" s="469"/>
      <c r="D3" s="469"/>
      <c r="E3" s="469"/>
    </row>
    <row r="4" spans="1:5" ht="15.75" customHeight="1" x14ac:dyDescent="0.25">
      <c r="A4" s="469" t="s">
        <v>179</v>
      </c>
      <c r="B4" s="469"/>
      <c r="C4" s="469"/>
      <c r="D4" s="469"/>
      <c r="E4" s="469"/>
    </row>
    <row r="5" spans="1:5" ht="15.75" customHeight="1" x14ac:dyDescent="0.25">
      <c r="A5" s="469" t="s">
        <v>220</v>
      </c>
      <c r="B5" s="469"/>
      <c r="C5" s="469"/>
      <c r="D5" s="469"/>
      <c r="E5" s="469"/>
    </row>
    <row r="6" spans="1:5" ht="16.5" customHeight="1" thickBot="1" x14ac:dyDescent="0.3">
      <c r="A6" s="69"/>
      <c r="B6" s="69"/>
      <c r="C6" s="31"/>
    </row>
    <row r="7" spans="1:5" ht="15.75" customHeight="1" x14ac:dyDescent="0.25">
      <c r="A7" s="70" t="s">
        <v>181</v>
      </c>
      <c r="B7" s="71" t="s">
        <v>182</v>
      </c>
      <c r="C7" s="72" t="s">
        <v>183</v>
      </c>
      <c r="D7" s="72" t="s">
        <v>184</v>
      </c>
      <c r="E7" s="72" t="s">
        <v>221</v>
      </c>
    </row>
    <row r="8" spans="1:5" ht="31.5" customHeight="1" x14ac:dyDescent="0.25">
      <c r="A8" s="73"/>
      <c r="B8" s="74"/>
      <c r="C8" s="75"/>
      <c r="D8" s="76"/>
      <c r="E8" s="77" t="s">
        <v>222</v>
      </c>
    </row>
    <row r="9" spans="1:5" ht="16.5" customHeight="1" thickBot="1" x14ac:dyDescent="0.3">
      <c r="A9" s="78" t="s">
        <v>5</v>
      </c>
      <c r="B9" s="79" t="s">
        <v>187</v>
      </c>
      <c r="C9" s="80" t="s">
        <v>223</v>
      </c>
      <c r="D9" s="80" t="s">
        <v>224</v>
      </c>
      <c r="E9" s="81" t="s">
        <v>142</v>
      </c>
    </row>
    <row r="10" spans="1:5" ht="15.75" customHeight="1" x14ac:dyDescent="0.25">
      <c r="A10" s="82"/>
      <c r="B10" s="83"/>
      <c r="C10" s="84"/>
      <c r="D10" s="83"/>
      <c r="E10" s="85"/>
    </row>
    <row r="11" spans="1:5" ht="15.75" x14ac:dyDescent="0.25">
      <c r="A11" s="86" t="s">
        <v>225</v>
      </c>
      <c r="B11" s="87" t="s">
        <v>10</v>
      </c>
      <c r="C11" s="53"/>
      <c r="D11" s="53"/>
      <c r="E11" s="88"/>
    </row>
    <row r="12" spans="1:5" ht="31.5" x14ac:dyDescent="0.25">
      <c r="A12" s="89"/>
      <c r="B12" s="90"/>
      <c r="C12" s="91" t="s">
        <v>226</v>
      </c>
      <c r="D12" s="92" t="s">
        <v>227</v>
      </c>
      <c r="E12" s="93">
        <v>0</v>
      </c>
    </row>
    <row r="13" spans="1:5" ht="15.75" thickBot="1" x14ac:dyDescent="0.25">
      <c r="A13" s="94" t="s">
        <v>228</v>
      </c>
      <c r="B13" s="95"/>
      <c r="C13" s="96" t="s">
        <v>229</v>
      </c>
      <c r="D13" s="97" t="s">
        <v>228</v>
      </c>
      <c r="E13" s="98">
        <v>0</v>
      </c>
    </row>
    <row r="14" spans="1:5" s="68" customFormat="1" ht="16.5" customHeight="1" thickBot="1" x14ac:dyDescent="0.3">
      <c r="A14" s="99"/>
      <c r="B14" s="100"/>
      <c r="C14" s="101" t="s">
        <v>230</v>
      </c>
      <c r="D14" s="92" t="s">
        <v>231</v>
      </c>
      <c r="E14" s="102">
        <f>SUM(E12)</f>
        <v>0</v>
      </c>
    </row>
    <row r="15" spans="1:5" s="68" customFormat="1" ht="15.75" customHeight="1" x14ac:dyDescent="0.2">
      <c r="A15" s="103"/>
      <c r="B15" s="104"/>
      <c r="C15" s="105"/>
      <c r="D15" s="106"/>
      <c r="E15" s="107"/>
    </row>
    <row r="16" spans="1:5" ht="15.75" x14ac:dyDescent="0.25">
      <c r="A16" s="86" t="s">
        <v>232</v>
      </c>
      <c r="B16" s="87" t="s">
        <v>37</v>
      </c>
      <c r="C16" s="53"/>
      <c r="D16" s="53"/>
      <c r="E16" s="88"/>
    </row>
    <row r="17" spans="1:5" ht="31.5" x14ac:dyDescent="0.25">
      <c r="A17" s="89"/>
      <c r="B17" s="90"/>
      <c r="C17" s="91" t="s">
        <v>226</v>
      </c>
      <c r="D17" s="92" t="s">
        <v>227</v>
      </c>
      <c r="E17" s="93">
        <v>0</v>
      </c>
    </row>
    <row r="18" spans="1:5" ht="15.75" thickBot="1" x14ac:dyDescent="0.25">
      <c r="A18" s="94" t="s">
        <v>228</v>
      </c>
      <c r="B18" s="95"/>
      <c r="C18" s="96" t="s">
        <v>229</v>
      </c>
      <c r="D18" s="97" t="s">
        <v>228</v>
      </c>
      <c r="E18" s="98">
        <v>0</v>
      </c>
    </row>
    <row r="19" spans="1:5" s="68" customFormat="1" ht="16.5" customHeight="1" thickBot="1" x14ac:dyDescent="0.3">
      <c r="A19" s="99"/>
      <c r="B19" s="100"/>
      <c r="C19" s="101" t="s">
        <v>230</v>
      </c>
      <c r="D19" s="92" t="s">
        <v>231</v>
      </c>
      <c r="E19" s="102">
        <f>SUM(E17)</f>
        <v>0</v>
      </c>
    </row>
    <row r="20" spans="1:5" s="68" customFormat="1" ht="15.75" customHeight="1" x14ac:dyDescent="0.2">
      <c r="A20" s="103"/>
      <c r="B20" s="104"/>
      <c r="C20" s="105"/>
      <c r="D20" s="106"/>
      <c r="E20" s="107"/>
    </row>
    <row r="21" spans="1:5" ht="15.75" x14ac:dyDescent="0.25">
      <c r="A21" s="86" t="s">
        <v>233</v>
      </c>
      <c r="B21" s="87" t="s">
        <v>49</v>
      </c>
      <c r="C21" s="53"/>
      <c r="D21" s="53"/>
      <c r="E21" s="88"/>
    </row>
    <row r="22" spans="1:5" ht="31.5" x14ac:dyDescent="0.25">
      <c r="A22" s="89"/>
      <c r="B22" s="90"/>
      <c r="C22" s="91" t="s">
        <v>226</v>
      </c>
      <c r="D22" s="92" t="s">
        <v>227</v>
      </c>
      <c r="E22" s="93">
        <v>0</v>
      </c>
    </row>
    <row r="23" spans="1:5" ht="15.75" thickBot="1" x14ac:dyDescent="0.25">
      <c r="A23" s="94" t="s">
        <v>228</v>
      </c>
      <c r="B23" s="95"/>
      <c r="C23" s="96" t="s">
        <v>229</v>
      </c>
      <c r="D23" s="97" t="s">
        <v>228</v>
      </c>
      <c r="E23" s="98">
        <v>0</v>
      </c>
    </row>
    <row r="24" spans="1:5" s="68" customFormat="1" ht="16.5" customHeight="1" thickBot="1" x14ac:dyDescent="0.3">
      <c r="A24" s="99"/>
      <c r="B24" s="100"/>
      <c r="C24" s="101" t="s">
        <v>230</v>
      </c>
      <c r="D24" s="92" t="s">
        <v>231</v>
      </c>
      <c r="E24" s="102">
        <f>SUM(E22)</f>
        <v>0</v>
      </c>
    </row>
    <row r="25" spans="1:5" s="68" customFormat="1" ht="15.75" customHeight="1" x14ac:dyDescent="0.2">
      <c r="A25" s="103"/>
      <c r="B25" s="104"/>
      <c r="C25" s="105"/>
      <c r="D25" s="106"/>
      <c r="E25" s="107"/>
    </row>
    <row r="26" spans="1:5" ht="15.75" x14ac:dyDescent="0.25">
      <c r="A26" s="86" t="s">
        <v>234</v>
      </c>
      <c r="B26" s="87" t="s">
        <v>58</v>
      </c>
      <c r="C26" s="53"/>
      <c r="D26" s="53"/>
      <c r="E26" s="88"/>
    </row>
    <row r="27" spans="1:5" ht="31.5" x14ac:dyDescent="0.25">
      <c r="A27" s="89"/>
      <c r="B27" s="90"/>
      <c r="C27" s="91" t="s">
        <v>226</v>
      </c>
      <c r="D27" s="92" t="s">
        <v>227</v>
      </c>
      <c r="E27" s="93">
        <v>0</v>
      </c>
    </row>
    <row r="28" spans="1:5" ht="15.75" thickBot="1" x14ac:dyDescent="0.25">
      <c r="A28" s="94" t="s">
        <v>228</v>
      </c>
      <c r="B28" s="95"/>
      <c r="C28" s="96" t="s">
        <v>229</v>
      </c>
      <c r="D28" s="97" t="s">
        <v>228</v>
      </c>
      <c r="E28" s="98">
        <v>0</v>
      </c>
    </row>
    <row r="29" spans="1:5" s="68" customFormat="1" ht="16.5" customHeight="1" thickBot="1" x14ac:dyDescent="0.3">
      <c r="A29" s="99"/>
      <c r="B29" s="100"/>
      <c r="C29" s="101" t="s">
        <v>230</v>
      </c>
      <c r="D29" s="92" t="s">
        <v>231</v>
      </c>
      <c r="E29" s="102">
        <f>SUM(E27)</f>
        <v>0</v>
      </c>
    </row>
    <row r="30" spans="1:5" s="68" customFormat="1" ht="15.75" customHeight="1" x14ac:dyDescent="0.2">
      <c r="A30" s="103"/>
      <c r="B30" s="104"/>
      <c r="C30" s="105"/>
      <c r="D30" s="106"/>
      <c r="E30" s="107"/>
    </row>
    <row r="31" spans="1:5" ht="15.75" x14ac:dyDescent="0.25">
      <c r="A31" s="86" t="s">
        <v>235</v>
      </c>
      <c r="B31" s="87" t="s">
        <v>66</v>
      </c>
      <c r="C31" s="53"/>
      <c r="D31" s="53"/>
      <c r="E31" s="88"/>
    </row>
    <row r="32" spans="1:5" ht="31.5" x14ac:dyDescent="0.25">
      <c r="A32" s="89"/>
      <c r="B32" s="90"/>
      <c r="C32" s="91" t="s">
        <v>226</v>
      </c>
      <c r="D32" s="92" t="s">
        <v>227</v>
      </c>
      <c r="E32" s="93">
        <v>0</v>
      </c>
    </row>
    <row r="33" spans="1:5" ht="15.75" thickBot="1" x14ac:dyDescent="0.25">
      <c r="A33" s="94" t="s">
        <v>228</v>
      </c>
      <c r="B33" s="95"/>
      <c r="C33" s="96" t="s">
        <v>229</v>
      </c>
      <c r="D33" s="97" t="s">
        <v>228</v>
      </c>
      <c r="E33" s="98">
        <v>0</v>
      </c>
    </row>
    <row r="34" spans="1:5" s="68" customFormat="1" ht="16.5" customHeight="1" thickBot="1" x14ac:dyDescent="0.3">
      <c r="A34" s="99"/>
      <c r="B34" s="100"/>
      <c r="C34" s="101" t="s">
        <v>230</v>
      </c>
      <c r="D34" s="92" t="s">
        <v>231</v>
      </c>
      <c r="E34" s="102">
        <f>SUM(E32)</f>
        <v>0</v>
      </c>
    </row>
    <row r="35" spans="1:5" s="68" customFormat="1" ht="15.75" customHeight="1" x14ac:dyDescent="0.2">
      <c r="A35" s="103"/>
      <c r="B35" s="104"/>
      <c r="C35" s="105"/>
      <c r="D35" s="106"/>
      <c r="E35" s="107"/>
    </row>
    <row r="36" spans="1:5" ht="15.75" x14ac:dyDescent="0.25">
      <c r="A36" s="86" t="s">
        <v>236</v>
      </c>
      <c r="B36" s="87" t="s">
        <v>74</v>
      </c>
      <c r="C36" s="53"/>
      <c r="D36" s="53"/>
      <c r="E36" s="88"/>
    </row>
    <row r="37" spans="1:5" ht="31.5" x14ac:dyDescent="0.25">
      <c r="A37" s="89"/>
      <c r="B37" s="90"/>
      <c r="C37" s="91" t="s">
        <v>226</v>
      </c>
      <c r="D37" s="92" t="s">
        <v>227</v>
      </c>
      <c r="E37" s="93">
        <v>0</v>
      </c>
    </row>
    <row r="38" spans="1:5" x14ac:dyDescent="0.2">
      <c r="A38" s="94">
        <v>1</v>
      </c>
      <c r="B38" s="95"/>
      <c r="C38" s="96" t="s">
        <v>237</v>
      </c>
      <c r="D38" s="97" t="s">
        <v>238</v>
      </c>
      <c r="E38" s="98">
        <v>10804513</v>
      </c>
    </row>
    <row r="39" spans="1:5" x14ac:dyDescent="0.2">
      <c r="A39" s="94">
        <v>2</v>
      </c>
      <c r="B39" s="95"/>
      <c r="C39" s="96" t="s">
        <v>239</v>
      </c>
      <c r="D39" s="97" t="s">
        <v>238</v>
      </c>
      <c r="E39" s="98">
        <v>7110147</v>
      </c>
    </row>
    <row r="40" spans="1:5" x14ac:dyDescent="0.2">
      <c r="A40" s="94">
        <v>3</v>
      </c>
      <c r="B40" s="95"/>
      <c r="C40" s="96" t="s">
        <v>240</v>
      </c>
      <c r="D40" s="97" t="s">
        <v>238</v>
      </c>
      <c r="E40" s="98">
        <v>-4702915</v>
      </c>
    </row>
    <row r="41" spans="1:5" x14ac:dyDescent="0.2">
      <c r="A41" s="94">
        <v>4</v>
      </c>
      <c r="B41" s="95"/>
      <c r="C41" s="96" t="s">
        <v>241</v>
      </c>
      <c r="D41" s="97" t="s">
        <v>238</v>
      </c>
      <c r="E41" s="98">
        <v>-8467799</v>
      </c>
    </row>
    <row r="42" spans="1:5" ht="15.75" thickBot="1" x14ac:dyDescent="0.25">
      <c r="A42" s="94">
        <v>5</v>
      </c>
      <c r="B42" s="95"/>
      <c r="C42" s="96" t="s">
        <v>242</v>
      </c>
      <c r="D42" s="97" t="s">
        <v>238</v>
      </c>
      <c r="E42" s="98">
        <v>-4743946</v>
      </c>
    </row>
    <row r="43" spans="1:5" s="68" customFormat="1" ht="16.5" customHeight="1" thickBot="1" x14ac:dyDescent="0.3">
      <c r="A43" s="99"/>
      <c r="B43" s="100"/>
      <c r="C43" s="101" t="s">
        <v>230</v>
      </c>
      <c r="D43" s="92" t="s">
        <v>231</v>
      </c>
      <c r="E43" s="102">
        <f>SUM(E37:E42)</f>
        <v>0</v>
      </c>
    </row>
    <row r="44" spans="1:5" s="68" customFormat="1" ht="15.75" customHeight="1" x14ac:dyDescent="0.2">
      <c r="A44" s="103"/>
      <c r="B44" s="104"/>
      <c r="C44" s="105"/>
      <c r="D44" s="106"/>
      <c r="E44" s="107"/>
    </row>
    <row r="45" spans="1:5" ht="15.75" x14ac:dyDescent="0.25">
      <c r="A45" s="86" t="s">
        <v>243</v>
      </c>
      <c r="B45" s="87" t="s">
        <v>78</v>
      </c>
      <c r="C45" s="53"/>
      <c r="D45" s="53"/>
      <c r="E45" s="88"/>
    </row>
    <row r="46" spans="1:5" ht="31.5" x14ac:dyDescent="0.25">
      <c r="A46" s="89"/>
      <c r="B46" s="90"/>
      <c r="C46" s="91" t="s">
        <v>226</v>
      </c>
      <c r="D46" s="92" t="s">
        <v>227</v>
      </c>
      <c r="E46" s="93">
        <v>-1460798</v>
      </c>
    </row>
    <row r="47" spans="1:5" x14ac:dyDescent="0.2">
      <c r="A47" s="94">
        <v>1</v>
      </c>
      <c r="B47" s="95"/>
      <c r="C47" s="96" t="s">
        <v>237</v>
      </c>
      <c r="D47" s="97" t="s">
        <v>238</v>
      </c>
      <c r="E47" s="98">
        <v>-1824178</v>
      </c>
    </row>
    <row r="48" spans="1:5" x14ac:dyDescent="0.2">
      <c r="A48" s="94">
        <v>2</v>
      </c>
      <c r="B48" s="95"/>
      <c r="C48" s="96" t="s">
        <v>244</v>
      </c>
      <c r="D48" s="97" t="s">
        <v>238</v>
      </c>
      <c r="E48" s="98">
        <v>-1361009</v>
      </c>
    </row>
    <row r="49" spans="1:5" x14ac:dyDescent="0.2">
      <c r="A49" s="94">
        <v>3</v>
      </c>
      <c r="B49" s="95"/>
      <c r="C49" s="96" t="s">
        <v>245</v>
      </c>
      <c r="D49" s="97" t="s">
        <v>238</v>
      </c>
      <c r="E49" s="98">
        <v>-9546312</v>
      </c>
    </row>
    <row r="50" spans="1:5" x14ac:dyDescent="0.2">
      <c r="A50" s="94">
        <v>4</v>
      </c>
      <c r="B50" s="95"/>
      <c r="C50" s="96" t="s">
        <v>239</v>
      </c>
      <c r="D50" s="97" t="s">
        <v>238</v>
      </c>
      <c r="E50" s="98">
        <v>-32794872</v>
      </c>
    </row>
    <row r="51" spans="1:5" x14ac:dyDescent="0.2">
      <c r="A51" s="94">
        <v>5</v>
      </c>
      <c r="B51" s="95"/>
      <c r="C51" s="96" t="s">
        <v>240</v>
      </c>
      <c r="D51" s="97" t="s">
        <v>238</v>
      </c>
      <c r="E51" s="98">
        <v>32036592</v>
      </c>
    </row>
    <row r="52" spans="1:5" x14ac:dyDescent="0.2">
      <c r="A52" s="94">
        <v>6</v>
      </c>
      <c r="B52" s="95"/>
      <c r="C52" s="96" t="s">
        <v>241</v>
      </c>
      <c r="D52" s="97" t="s">
        <v>238</v>
      </c>
      <c r="E52" s="98">
        <v>1839685</v>
      </c>
    </row>
    <row r="53" spans="1:5" x14ac:dyDescent="0.2">
      <c r="A53" s="94">
        <v>7</v>
      </c>
      <c r="B53" s="95"/>
      <c r="C53" s="96" t="s">
        <v>246</v>
      </c>
      <c r="D53" s="97" t="s">
        <v>238</v>
      </c>
      <c r="E53" s="98">
        <v>1255945</v>
      </c>
    </row>
    <row r="54" spans="1:5" x14ac:dyDescent="0.2">
      <c r="A54" s="94">
        <v>8</v>
      </c>
      <c r="B54" s="95"/>
      <c r="C54" s="96" t="s">
        <v>247</v>
      </c>
      <c r="D54" s="97" t="s">
        <v>238</v>
      </c>
      <c r="E54" s="98">
        <v>9307592</v>
      </c>
    </row>
    <row r="55" spans="1:5" ht="15.75" thickBot="1" x14ac:dyDescent="0.25">
      <c r="A55" s="94">
        <v>9</v>
      </c>
      <c r="B55" s="95"/>
      <c r="C55" s="96" t="s">
        <v>242</v>
      </c>
      <c r="D55" s="97" t="s">
        <v>238</v>
      </c>
      <c r="E55" s="98">
        <v>-2588198</v>
      </c>
    </row>
    <row r="56" spans="1:5" s="68" customFormat="1" ht="16.5" customHeight="1" thickBot="1" x14ac:dyDescent="0.3">
      <c r="A56" s="99"/>
      <c r="B56" s="100"/>
      <c r="C56" s="101" t="s">
        <v>230</v>
      </c>
      <c r="D56" s="92" t="s">
        <v>231</v>
      </c>
      <c r="E56" s="102">
        <f>SUM(E46:E55)</f>
        <v>-5135553</v>
      </c>
    </row>
    <row r="57" spans="1:5" s="68" customFormat="1" ht="15.75" customHeight="1" x14ac:dyDescent="0.2">
      <c r="A57" s="103"/>
      <c r="B57" s="104"/>
      <c r="C57" s="105"/>
      <c r="D57" s="106"/>
      <c r="E57" s="107"/>
    </row>
    <row r="58" spans="1:5" ht="15.75" x14ac:dyDescent="0.25">
      <c r="A58" s="86" t="s">
        <v>248</v>
      </c>
      <c r="B58" s="87" t="s">
        <v>89</v>
      </c>
      <c r="C58" s="53"/>
      <c r="D58" s="53"/>
      <c r="E58" s="88"/>
    </row>
    <row r="59" spans="1:5" ht="31.5" x14ac:dyDescent="0.25">
      <c r="A59" s="89"/>
      <c r="B59" s="90"/>
      <c r="C59" s="91" t="s">
        <v>226</v>
      </c>
      <c r="D59" s="92" t="s">
        <v>227</v>
      </c>
      <c r="E59" s="93">
        <v>42747</v>
      </c>
    </row>
    <row r="60" spans="1:5" x14ac:dyDescent="0.2">
      <c r="A60" s="94">
        <v>1</v>
      </c>
      <c r="B60" s="95"/>
      <c r="C60" s="96" t="s">
        <v>239</v>
      </c>
      <c r="D60" s="97" t="s">
        <v>238</v>
      </c>
      <c r="E60" s="98">
        <v>111820</v>
      </c>
    </row>
    <row r="61" spans="1:5" ht="15.75" thickBot="1" x14ac:dyDescent="0.25">
      <c r="A61" s="94">
        <v>2</v>
      </c>
      <c r="B61" s="95"/>
      <c r="C61" s="96" t="s">
        <v>240</v>
      </c>
      <c r="D61" s="97" t="s">
        <v>238</v>
      </c>
      <c r="E61" s="98">
        <v>-153164</v>
      </c>
    </row>
    <row r="62" spans="1:5" s="68" customFormat="1" ht="16.5" customHeight="1" thickBot="1" x14ac:dyDescent="0.3">
      <c r="A62" s="99"/>
      <c r="B62" s="100"/>
      <c r="C62" s="101" t="s">
        <v>230</v>
      </c>
      <c r="D62" s="92" t="s">
        <v>231</v>
      </c>
      <c r="E62" s="102">
        <f>SUM(E59:E61)</f>
        <v>1403</v>
      </c>
    </row>
    <row r="63" spans="1:5" s="68" customFormat="1" ht="15.75" customHeight="1" x14ac:dyDescent="0.2">
      <c r="A63" s="103"/>
      <c r="B63" s="104"/>
      <c r="C63" s="105"/>
      <c r="D63" s="106"/>
      <c r="E63" s="107"/>
    </row>
    <row r="64" spans="1:5" ht="15.75" x14ac:dyDescent="0.25">
      <c r="A64" s="86" t="s">
        <v>249</v>
      </c>
      <c r="B64" s="87" t="s">
        <v>96</v>
      </c>
      <c r="C64" s="53"/>
      <c r="D64" s="53"/>
      <c r="E64" s="88"/>
    </row>
    <row r="65" spans="1:5" ht="31.5" x14ac:dyDescent="0.25">
      <c r="A65" s="89"/>
      <c r="B65" s="90"/>
      <c r="C65" s="91" t="s">
        <v>226</v>
      </c>
      <c r="D65" s="92" t="s">
        <v>227</v>
      </c>
      <c r="E65" s="93">
        <v>0</v>
      </c>
    </row>
    <row r="66" spans="1:5" ht="15.75" thickBot="1" x14ac:dyDescent="0.25">
      <c r="A66" s="94" t="s">
        <v>228</v>
      </c>
      <c r="B66" s="95"/>
      <c r="C66" s="96" t="s">
        <v>229</v>
      </c>
      <c r="D66" s="97" t="s">
        <v>228</v>
      </c>
      <c r="E66" s="98">
        <v>0</v>
      </c>
    </row>
    <row r="67" spans="1:5" s="68" customFormat="1" ht="16.5" customHeight="1" thickBot="1" x14ac:dyDescent="0.3">
      <c r="A67" s="99"/>
      <c r="B67" s="100"/>
      <c r="C67" s="101" t="s">
        <v>230</v>
      </c>
      <c r="D67" s="92" t="s">
        <v>231</v>
      </c>
      <c r="E67" s="102">
        <f>SUM(E65)</f>
        <v>0</v>
      </c>
    </row>
    <row r="68" spans="1:5" s="68" customFormat="1" ht="15.75" customHeight="1" x14ac:dyDescent="0.2">
      <c r="A68" s="103"/>
      <c r="B68" s="104"/>
      <c r="C68" s="105"/>
      <c r="D68" s="106"/>
      <c r="E68" s="107"/>
    </row>
    <row r="69" spans="1:5" ht="15.75" x14ac:dyDescent="0.25">
      <c r="A69" s="86" t="s">
        <v>250</v>
      </c>
      <c r="B69" s="87" t="s">
        <v>104</v>
      </c>
      <c r="C69" s="53"/>
      <c r="D69" s="53"/>
      <c r="E69" s="88"/>
    </row>
    <row r="70" spans="1:5" ht="31.5" x14ac:dyDescent="0.25">
      <c r="A70" s="89"/>
      <c r="B70" s="90"/>
      <c r="C70" s="91" t="s">
        <v>226</v>
      </c>
      <c r="D70" s="92" t="s">
        <v>227</v>
      </c>
      <c r="E70" s="93">
        <v>-28135</v>
      </c>
    </row>
    <row r="71" spans="1:5" x14ac:dyDescent="0.2">
      <c r="A71" s="94">
        <v>1</v>
      </c>
      <c r="B71" s="95"/>
      <c r="C71" s="96" t="s">
        <v>237</v>
      </c>
      <c r="D71" s="97" t="s">
        <v>238</v>
      </c>
      <c r="E71" s="98">
        <v>-111673</v>
      </c>
    </row>
    <row r="72" spans="1:5" ht="15.75" thickBot="1" x14ac:dyDescent="0.25">
      <c r="A72" s="94">
        <v>2</v>
      </c>
      <c r="B72" s="95"/>
      <c r="C72" s="96" t="s">
        <v>241</v>
      </c>
      <c r="D72" s="97" t="s">
        <v>238</v>
      </c>
      <c r="E72" s="98">
        <v>131864</v>
      </c>
    </row>
    <row r="73" spans="1:5" s="68" customFormat="1" ht="16.5" customHeight="1" thickBot="1" x14ac:dyDescent="0.3">
      <c r="A73" s="99"/>
      <c r="B73" s="100"/>
      <c r="C73" s="101" t="s">
        <v>230</v>
      </c>
      <c r="D73" s="92" t="s">
        <v>231</v>
      </c>
      <c r="E73" s="102">
        <f>SUM(E70:E72)</f>
        <v>-7944</v>
      </c>
    </row>
    <row r="74" spans="1:5" s="68" customFormat="1" ht="15.75" customHeight="1" x14ac:dyDescent="0.2">
      <c r="A74" s="103"/>
      <c r="B74" s="104"/>
      <c r="C74" s="105"/>
      <c r="D74" s="106"/>
      <c r="E74" s="107"/>
    </row>
    <row r="75" spans="1:5" ht="15.75" x14ac:dyDescent="0.25">
      <c r="A75" s="86" t="s">
        <v>251</v>
      </c>
      <c r="B75" s="87" t="s">
        <v>110</v>
      </c>
      <c r="C75" s="53"/>
      <c r="D75" s="53"/>
      <c r="E75" s="88"/>
    </row>
    <row r="76" spans="1:5" ht="31.5" x14ac:dyDescent="0.25">
      <c r="A76" s="89"/>
      <c r="B76" s="90"/>
      <c r="C76" s="91" t="s">
        <v>226</v>
      </c>
      <c r="D76" s="92" t="s">
        <v>227</v>
      </c>
      <c r="E76" s="93">
        <v>-103732</v>
      </c>
    </row>
    <row r="77" spans="1:5" x14ac:dyDescent="0.2">
      <c r="A77" s="94">
        <v>1</v>
      </c>
      <c r="B77" s="95"/>
      <c r="C77" s="96" t="s">
        <v>237</v>
      </c>
      <c r="D77" s="97" t="s">
        <v>238</v>
      </c>
      <c r="E77" s="98">
        <v>-1941228</v>
      </c>
    </row>
    <row r="78" spans="1:5" x14ac:dyDescent="0.2">
      <c r="A78" s="94">
        <v>2</v>
      </c>
      <c r="B78" s="95"/>
      <c r="C78" s="96" t="s">
        <v>239</v>
      </c>
      <c r="D78" s="97" t="s">
        <v>238</v>
      </c>
      <c r="E78" s="98">
        <v>-339949</v>
      </c>
    </row>
    <row r="79" spans="1:5" x14ac:dyDescent="0.2">
      <c r="A79" s="94">
        <v>3</v>
      </c>
      <c r="B79" s="95"/>
      <c r="C79" s="96" t="s">
        <v>241</v>
      </c>
      <c r="D79" s="97" t="s">
        <v>238</v>
      </c>
      <c r="E79" s="98">
        <v>1941228</v>
      </c>
    </row>
    <row r="80" spans="1:5" ht="15.75" thickBot="1" x14ac:dyDescent="0.25">
      <c r="A80" s="94">
        <v>4</v>
      </c>
      <c r="B80" s="95"/>
      <c r="C80" s="96" t="s">
        <v>240</v>
      </c>
      <c r="D80" s="97" t="s">
        <v>238</v>
      </c>
      <c r="E80" s="98">
        <v>263615</v>
      </c>
    </row>
    <row r="81" spans="1:5" s="68" customFormat="1" ht="16.5" customHeight="1" thickBot="1" x14ac:dyDescent="0.3">
      <c r="A81" s="99"/>
      <c r="B81" s="100"/>
      <c r="C81" s="101" t="s">
        <v>230</v>
      </c>
      <c r="D81" s="92" t="s">
        <v>231</v>
      </c>
      <c r="E81" s="102">
        <f>SUM(E76:E80)</f>
        <v>-180066</v>
      </c>
    </row>
    <row r="82" spans="1:5" s="68" customFormat="1" ht="15.75" customHeight="1" x14ac:dyDescent="0.2">
      <c r="A82" s="103"/>
      <c r="B82" s="104"/>
      <c r="C82" s="105"/>
      <c r="D82" s="106"/>
      <c r="E82" s="107"/>
    </row>
    <row r="83" spans="1:5" ht="15.75" x14ac:dyDescent="0.25">
      <c r="A83" s="86" t="s">
        <v>252</v>
      </c>
      <c r="B83" s="87" t="s">
        <v>115</v>
      </c>
      <c r="C83" s="53"/>
      <c r="D83" s="53"/>
      <c r="E83" s="88"/>
    </row>
    <row r="84" spans="1:5" ht="31.5" x14ac:dyDescent="0.25">
      <c r="A84" s="89"/>
      <c r="B84" s="90"/>
      <c r="C84" s="91" t="s">
        <v>226</v>
      </c>
      <c r="D84" s="92" t="s">
        <v>227</v>
      </c>
      <c r="E84" s="93">
        <v>-5960</v>
      </c>
    </row>
    <row r="85" spans="1:5" x14ac:dyDescent="0.2">
      <c r="A85" s="94">
        <v>1</v>
      </c>
      <c r="B85" s="95"/>
      <c r="C85" s="96" t="s">
        <v>237</v>
      </c>
      <c r="D85" s="97" t="s">
        <v>238</v>
      </c>
      <c r="E85" s="98">
        <v>-539647</v>
      </c>
    </row>
    <row r="86" spans="1:5" x14ac:dyDescent="0.2">
      <c r="A86" s="94">
        <v>2</v>
      </c>
      <c r="B86" s="95"/>
      <c r="C86" s="96" t="s">
        <v>239</v>
      </c>
      <c r="D86" s="97" t="s">
        <v>238</v>
      </c>
      <c r="E86" s="98">
        <v>24765</v>
      </c>
    </row>
    <row r="87" spans="1:5" ht="15.75" thickBot="1" x14ac:dyDescent="0.25">
      <c r="A87" s="94">
        <v>3</v>
      </c>
      <c r="B87" s="95"/>
      <c r="C87" s="96" t="s">
        <v>241</v>
      </c>
      <c r="D87" s="97" t="s">
        <v>238</v>
      </c>
      <c r="E87" s="98">
        <v>451699</v>
      </c>
    </row>
    <row r="88" spans="1:5" s="68" customFormat="1" ht="16.5" customHeight="1" thickBot="1" x14ac:dyDescent="0.3">
      <c r="A88" s="99"/>
      <c r="B88" s="100"/>
      <c r="C88" s="101" t="s">
        <v>230</v>
      </c>
      <c r="D88" s="92" t="s">
        <v>231</v>
      </c>
      <c r="E88" s="102">
        <f>SUM(E84:E87)</f>
        <v>-69143</v>
      </c>
    </row>
    <row r="89" spans="1:5" s="68" customFormat="1" ht="15.75" customHeight="1" x14ac:dyDescent="0.2">
      <c r="A89" s="103"/>
      <c r="B89" s="104"/>
      <c r="C89" s="105"/>
      <c r="D89" s="106"/>
      <c r="E89" s="107"/>
    </row>
    <row r="90" spans="1:5" ht="15.75" x14ac:dyDescent="0.25">
      <c r="A90" s="86" t="s">
        <v>253</v>
      </c>
      <c r="B90" s="87" t="s">
        <v>123</v>
      </c>
      <c r="C90" s="53"/>
      <c r="D90" s="53"/>
      <c r="E90" s="88"/>
    </row>
    <row r="91" spans="1:5" ht="31.5" x14ac:dyDescent="0.25">
      <c r="A91" s="89"/>
      <c r="B91" s="90"/>
      <c r="C91" s="91" t="s">
        <v>226</v>
      </c>
      <c r="D91" s="92" t="s">
        <v>227</v>
      </c>
      <c r="E91" s="93">
        <v>0</v>
      </c>
    </row>
    <row r="92" spans="1:5" ht="15.75" thickBot="1" x14ac:dyDescent="0.25">
      <c r="A92" s="94" t="s">
        <v>228</v>
      </c>
      <c r="B92" s="95"/>
      <c r="C92" s="96" t="s">
        <v>229</v>
      </c>
      <c r="D92" s="97" t="s">
        <v>228</v>
      </c>
      <c r="E92" s="98">
        <v>0</v>
      </c>
    </row>
    <row r="93" spans="1:5" s="68" customFormat="1" ht="16.5" customHeight="1" thickBot="1" x14ac:dyDescent="0.3">
      <c r="A93" s="99"/>
      <c r="B93" s="100"/>
      <c r="C93" s="101" t="s">
        <v>230</v>
      </c>
      <c r="D93" s="92" t="s">
        <v>231</v>
      </c>
      <c r="E93" s="102">
        <f>SUM(E91)</f>
        <v>0</v>
      </c>
    </row>
    <row r="94" spans="1:5" s="68" customFormat="1" ht="15.75" customHeight="1" x14ac:dyDescent="0.2">
      <c r="A94" s="103"/>
      <c r="B94" s="104"/>
      <c r="C94" s="105"/>
      <c r="D94" s="106"/>
      <c r="E94" s="107"/>
    </row>
    <row r="95" spans="1:5" ht="15.75" x14ac:dyDescent="0.25">
      <c r="A95" s="86" t="s">
        <v>254</v>
      </c>
      <c r="B95" s="87" t="s">
        <v>130</v>
      </c>
      <c r="C95" s="53"/>
      <c r="D95" s="53"/>
      <c r="E95" s="88"/>
    </row>
    <row r="96" spans="1:5" ht="31.5" x14ac:dyDescent="0.25">
      <c r="A96" s="89"/>
      <c r="B96" s="90"/>
      <c r="C96" s="91" t="s">
        <v>226</v>
      </c>
      <c r="D96" s="92" t="s">
        <v>227</v>
      </c>
      <c r="E96" s="93">
        <v>0</v>
      </c>
    </row>
    <row r="97" spans="1:5" ht="15.75" thickBot="1" x14ac:dyDescent="0.25">
      <c r="A97" s="94" t="s">
        <v>228</v>
      </c>
      <c r="B97" s="95"/>
      <c r="C97" s="96" t="s">
        <v>229</v>
      </c>
      <c r="D97" s="97" t="s">
        <v>228</v>
      </c>
      <c r="E97" s="98">
        <v>0</v>
      </c>
    </row>
    <row r="98" spans="1:5" s="68" customFormat="1" ht="16.5" customHeight="1" thickBot="1" x14ac:dyDescent="0.3">
      <c r="A98" s="99"/>
      <c r="B98" s="100"/>
      <c r="C98" s="101" t="s">
        <v>230</v>
      </c>
      <c r="D98" s="92" t="s">
        <v>231</v>
      </c>
      <c r="E98" s="102">
        <f>SUM(E96)</f>
        <v>0</v>
      </c>
    </row>
    <row r="99" spans="1:5" s="68" customFormat="1" ht="15.75" customHeight="1" x14ac:dyDescent="0.2">
      <c r="A99" s="103"/>
      <c r="B99" s="104"/>
      <c r="C99" s="105"/>
      <c r="D99" s="106"/>
      <c r="E99" s="107"/>
    </row>
    <row r="100" spans="1:5" ht="15.75" x14ac:dyDescent="0.25">
      <c r="A100" s="86" t="s">
        <v>255</v>
      </c>
      <c r="B100" s="87" t="s">
        <v>141</v>
      </c>
      <c r="C100" s="53"/>
      <c r="D100" s="53"/>
      <c r="E100" s="88"/>
    </row>
    <row r="101" spans="1:5" ht="31.5" x14ac:dyDescent="0.25">
      <c r="A101" s="89"/>
      <c r="B101" s="90"/>
      <c r="C101" s="91" t="s">
        <v>226</v>
      </c>
      <c r="D101" s="92" t="s">
        <v>227</v>
      </c>
      <c r="E101" s="93">
        <v>0</v>
      </c>
    </row>
    <row r="102" spans="1:5" ht="15.75" thickBot="1" x14ac:dyDescent="0.25">
      <c r="A102" s="94" t="s">
        <v>228</v>
      </c>
      <c r="B102" s="95"/>
      <c r="C102" s="96" t="s">
        <v>229</v>
      </c>
      <c r="D102" s="97" t="s">
        <v>228</v>
      </c>
      <c r="E102" s="98">
        <v>0</v>
      </c>
    </row>
    <row r="103" spans="1:5" s="68" customFormat="1" ht="16.5" customHeight="1" thickBot="1" x14ac:dyDescent="0.3">
      <c r="A103" s="99"/>
      <c r="B103" s="100"/>
      <c r="C103" s="101" t="s">
        <v>230</v>
      </c>
      <c r="D103" s="92" t="s">
        <v>231</v>
      </c>
      <c r="E103" s="102">
        <f>SUM(E101)</f>
        <v>0</v>
      </c>
    </row>
    <row r="104" spans="1:5" s="68" customFormat="1" ht="15.75" customHeight="1" x14ac:dyDescent="0.2">
      <c r="A104" s="103"/>
      <c r="B104" s="104"/>
      <c r="C104" s="105"/>
      <c r="D104" s="106"/>
      <c r="E104" s="107"/>
    </row>
    <row r="105" spans="1:5" ht="15.75" x14ac:dyDescent="0.25">
      <c r="A105" s="86" t="s">
        <v>256</v>
      </c>
      <c r="B105" s="87" t="s">
        <v>148</v>
      </c>
      <c r="C105" s="53"/>
      <c r="D105" s="53"/>
      <c r="E105" s="88"/>
    </row>
    <row r="106" spans="1:5" ht="31.5" x14ac:dyDescent="0.25">
      <c r="A106" s="89"/>
      <c r="B106" s="90"/>
      <c r="C106" s="91" t="s">
        <v>226</v>
      </c>
      <c r="D106" s="92" t="s">
        <v>227</v>
      </c>
      <c r="E106" s="93">
        <v>11747</v>
      </c>
    </row>
    <row r="107" spans="1:5" x14ac:dyDescent="0.2">
      <c r="A107" s="94">
        <v>1</v>
      </c>
      <c r="B107" s="95"/>
      <c r="C107" s="96" t="s">
        <v>237</v>
      </c>
      <c r="D107" s="97" t="s">
        <v>238</v>
      </c>
      <c r="E107" s="98">
        <v>-301940</v>
      </c>
    </row>
    <row r="108" spans="1:5" x14ac:dyDescent="0.2">
      <c r="A108" s="94">
        <v>2</v>
      </c>
      <c r="B108" s="95"/>
      <c r="C108" s="96" t="s">
        <v>239</v>
      </c>
      <c r="D108" s="97" t="s">
        <v>238</v>
      </c>
      <c r="E108" s="98">
        <v>58616</v>
      </c>
    </row>
    <row r="109" spans="1:5" x14ac:dyDescent="0.2">
      <c r="A109" s="94">
        <v>3</v>
      </c>
      <c r="B109" s="95"/>
      <c r="C109" s="96" t="s">
        <v>241</v>
      </c>
      <c r="D109" s="97" t="s">
        <v>238</v>
      </c>
      <c r="E109" s="98">
        <v>368132</v>
      </c>
    </row>
    <row r="110" spans="1:5" ht="15.75" thickBot="1" x14ac:dyDescent="0.25">
      <c r="A110" s="94">
        <v>4</v>
      </c>
      <c r="B110" s="95"/>
      <c r="C110" s="96" t="s">
        <v>240</v>
      </c>
      <c r="D110" s="97" t="s">
        <v>238</v>
      </c>
      <c r="E110" s="98">
        <v>-150962</v>
      </c>
    </row>
    <row r="111" spans="1:5" s="68" customFormat="1" ht="16.5" customHeight="1" thickBot="1" x14ac:dyDescent="0.3">
      <c r="A111" s="99"/>
      <c r="B111" s="100"/>
      <c r="C111" s="101" t="s">
        <v>230</v>
      </c>
      <c r="D111" s="92" t="s">
        <v>231</v>
      </c>
      <c r="E111" s="102">
        <f>SUM(E106:E110)</f>
        <v>-14407</v>
      </c>
    </row>
    <row r="112" spans="1:5" s="68" customFormat="1" ht="15.75" customHeight="1" x14ac:dyDescent="0.2">
      <c r="A112" s="103"/>
      <c r="B112" s="104"/>
      <c r="C112" s="105"/>
      <c r="D112" s="106"/>
      <c r="E112" s="107"/>
    </row>
    <row r="113" spans="1:5" ht="31.5" x14ac:dyDescent="0.25">
      <c r="A113" s="86" t="s">
        <v>257</v>
      </c>
      <c r="B113" s="87" t="s">
        <v>156</v>
      </c>
      <c r="C113" s="53"/>
      <c r="D113" s="53"/>
      <c r="E113" s="88"/>
    </row>
    <row r="114" spans="1:5" ht="31.5" x14ac:dyDescent="0.25">
      <c r="A114" s="89"/>
      <c r="B114" s="90"/>
      <c r="C114" s="91" t="s">
        <v>226</v>
      </c>
      <c r="D114" s="92" t="s">
        <v>227</v>
      </c>
      <c r="E114" s="93">
        <v>0</v>
      </c>
    </row>
    <row r="115" spans="1:5" ht="15.75" thickBot="1" x14ac:dyDescent="0.25">
      <c r="A115" s="94" t="s">
        <v>228</v>
      </c>
      <c r="B115" s="95"/>
      <c r="C115" s="96" t="s">
        <v>229</v>
      </c>
      <c r="D115" s="97" t="s">
        <v>228</v>
      </c>
      <c r="E115" s="98">
        <v>0</v>
      </c>
    </row>
    <row r="116" spans="1:5" s="68" customFormat="1" ht="16.5" customHeight="1" thickBot="1" x14ac:dyDescent="0.3">
      <c r="A116" s="99"/>
      <c r="B116" s="100"/>
      <c r="C116" s="101" t="s">
        <v>230</v>
      </c>
      <c r="D116" s="92" t="s">
        <v>231</v>
      </c>
      <c r="E116" s="102">
        <f>SUM(E114)</f>
        <v>0</v>
      </c>
    </row>
    <row r="117" spans="1:5" s="68" customFormat="1" ht="15.75" customHeight="1" x14ac:dyDescent="0.2">
      <c r="A117" s="103"/>
      <c r="B117" s="104"/>
      <c r="C117" s="105"/>
      <c r="D117" s="106"/>
      <c r="E117" s="107"/>
    </row>
    <row r="118" spans="1:5" ht="15.75" x14ac:dyDescent="0.25">
      <c r="A118" s="86" t="s">
        <v>258</v>
      </c>
      <c r="B118" s="87" t="s">
        <v>161</v>
      </c>
      <c r="C118" s="53"/>
      <c r="D118" s="53"/>
      <c r="E118" s="88"/>
    </row>
    <row r="119" spans="1:5" ht="31.5" x14ac:dyDescent="0.25">
      <c r="A119" s="89"/>
      <c r="B119" s="90"/>
      <c r="C119" s="91" t="s">
        <v>226</v>
      </c>
      <c r="D119" s="92" t="s">
        <v>227</v>
      </c>
      <c r="E119" s="93">
        <v>93718</v>
      </c>
    </row>
    <row r="120" spans="1:5" x14ac:dyDescent="0.2">
      <c r="A120" s="94">
        <v>1</v>
      </c>
      <c r="B120" s="95"/>
      <c r="C120" s="96" t="s">
        <v>239</v>
      </c>
      <c r="D120" s="97" t="s">
        <v>238</v>
      </c>
      <c r="E120" s="98">
        <v>1962</v>
      </c>
    </row>
    <row r="121" spans="1:5" ht="15.75" thickBot="1" x14ac:dyDescent="0.25">
      <c r="A121" s="94">
        <v>2</v>
      </c>
      <c r="B121" s="95"/>
      <c r="C121" s="96" t="s">
        <v>240</v>
      </c>
      <c r="D121" s="97" t="s">
        <v>238</v>
      </c>
      <c r="E121" s="98">
        <v>-95680</v>
      </c>
    </row>
    <row r="122" spans="1:5" s="68" customFormat="1" ht="16.5" customHeight="1" thickBot="1" x14ac:dyDescent="0.3">
      <c r="A122" s="99"/>
      <c r="B122" s="100"/>
      <c r="C122" s="101" t="s">
        <v>230</v>
      </c>
      <c r="D122" s="92" t="s">
        <v>231</v>
      </c>
      <c r="E122" s="102">
        <f>SUM(E119:E121)</f>
        <v>0</v>
      </c>
    </row>
    <row r="123" spans="1:5" s="68" customFormat="1" ht="15.75" customHeight="1" x14ac:dyDescent="0.2">
      <c r="A123" s="103"/>
      <c r="B123" s="104"/>
      <c r="C123" s="105"/>
      <c r="D123" s="106"/>
      <c r="E123" s="107"/>
    </row>
    <row r="124" spans="1:5" ht="15.75" x14ac:dyDescent="0.25">
      <c r="A124" s="86" t="s">
        <v>259</v>
      </c>
      <c r="B124" s="87" t="s">
        <v>168</v>
      </c>
      <c r="C124" s="53"/>
      <c r="D124" s="53"/>
      <c r="E124" s="88"/>
    </row>
    <row r="125" spans="1:5" ht="31.5" x14ac:dyDescent="0.25">
      <c r="A125" s="89"/>
      <c r="B125" s="90"/>
      <c r="C125" s="91" t="s">
        <v>226</v>
      </c>
      <c r="D125" s="92" t="s">
        <v>227</v>
      </c>
      <c r="E125" s="93">
        <v>2780</v>
      </c>
    </row>
    <row r="126" spans="1:5" x14ac:dyDescent="0.2">
      <c r="A126" s="94">
        <v>1</v>
      </c>
      <c r="B126" s="95"/>
      <c r="C126" s="96" t="s">
        <v>237</v>
      </c>
      <c r="D126" s="97" t="s">
        <v>238</v>
      </c>
      <c r="E126" s="98">
        <v>-10657</v>
      </c>
    </row>
    <row r="127" spans="1:5" x14ac:dyDescent="0.2">
      <c r="A127" s="94">
        <v>2</v>
      </c>
      <c r="B127" s="95"/>
      <c r="C127" s="96" t="s">
        <v>239</v>
      </c>
      <c r="D127" s="97" t="s">
        <v>238</v>
      </c>
      <c r="E127" s="98">
        <v>84019</v>
      </c>
    </row>
    <row r="128" spans="1:5" ht="15.75" thickBot="1" x14ac:dyDescent="0.25">
      <c r="A128" s="94">
        <v>3</v>
      </c>
      <c r="B128" s="95"/>
      <c r="C128" s="96" t="s">
        <v>260</v>
      </c>
      <c r="D128" s="97" t="s">
        <v>238</v>
      </c>
      <c r="E128" s="98">
        <v>-67011</v>
      </c>
    </row>
    <row r="129" spans="1:5" s="68" customFormat="1" ht="16.5" customHeight="1" thickBot="1" x14ac:dyDescent="0.3">
      <c r="A129" s="99"/>
      <c r="B129" s="100"/>
      <c r="C129" s="101" t="s">
        <v>230</v>
      </c>
      <c r="D129" s="92" t="s">
        <v>231</v>
      </c>
      <c r="E129" s="102">
        <f>SUM(E125:E128)</f>
        <v>9131</v>
      </c>
    </row>
    <row r="130" spans="1:5" s="68" customFormat="1" ht="15.75" customHeight="1" x14ac:dyDescent="0.2">
      <c r="A130" s="103"/>
      <c r="B130" s="104"/>
      <c r="C130" s="105"/>
      <c r="D130" s="106"/>
      <c r="E130" s="107"/>
    </row>
    <row r="131" spans="1:5" ht="15.75" x14ac:dyDescent="0.25">
      <c r="A131" s="86" t="s">
        <v>261</v>
      </c>
      <c r="B131" s="87" t="s">
        <v>173</v>
      </c>
      <c r="C131" s="53"/>
      <c r="D131" s="53"/>
      <c r="E131" s="88"/>
    </row>
    <row r="132" spans="1:5" ht="31.5" x14ac:dyDescent="0.25">
      <c r="A132" s="89"/>
      <c r="B132" s="90"/>
      <c r="C132" s="91" t="s">
        <v>226</v>
      </c>
      <c r="D132" s="92" t="s">
        <v>227</v>
      </c>
      <c r="E132" s="93">
        <v>1825083</v>
      </c>
    </row>
    <row r="133" spans="1:5" x14ac:dyDescent="0.2">
      <c r="A133" s="94">
        <v>1</v>
      </c>
      <c r="B133" s="95"/>
      <c r="C133" s="96" t="s">
        <v>239</v>
      </c>
      <c r="D133" s="97" t="s">
        <v>238</v>
      </c>
      <c r="E133" s="98">
        <v>262317</v>
      </c>
    </row>
    <row r="134" spans="1:5" x14ac:dyDescent="0.2">
      <c r="A134" s="94">
        <v>2</v>
      </c>
      <c r="B134" s="95"/>
      <c r="C134" s="96" t="s">
        <v>240</v>
      </c>
      <c r="D134" s="97" t="s">
        <v>238</v>
      </c>
      <c r="E134" s="98">
        <v>-1200944</v>
      </c>
    </row>
    <row r="135" spans="1:5" ht="15.75" thickBot="1" x14ac:dyDescent="0.25">
      <c r="A135" s="94">
        <v>3</v>
      </c>
      <c r="B135" s="95"/>
      <c r="C135" s="96" t="s">
        <v>241</v>
      </c>
      <c r="D135" s="97" t="s">
        <v>238</v>
      </c>
      <c r="E135" s="98">
        <v>-886456</v>
      </c>
    </row>
    <row r="136" spans="1:5" s="68" customFormat="1" ht="16.5" customHeight="1" thickBot="1" x14ac:dyDescent="0.3">
      <c r="A136" s="99"/>
      <c r="B136" s="100"/>
      <c r="C136" s="101" t="s">
        <v>230</v>
      </c>
      <c r="D136" s="92" t="s">
        <v>231</v>
      </c>
      <c r="E136" s="102">
        <f>SUM(E132:E135)</f>
        <v>0</v>
      </c>
    </row>
    <row r="137" spans="1:5" s="68" customFormat="1" ht="15.75" customHeight="1" thickBot="1" x14ac:dyDescent="0.25">
      <c r="A137" s="103"/>
      <c r="B137" s="104"/>
      <c r="C137" s="105"/>
      <c r="D137" s="106"/>
      <c r="E137" s="107"/>
    </row>
    <row r="138" spans="1:5" s="113" customFormat="1" ht="19.5" customHeight="1" thickBot="1" x14ac:dyDescent="0.3">
      <c r="A138" s="108"/>
      <c r="B138" s="109"/>
      <c r="C138" s="110"/>
      <c r="D138" s="111" t="s">
        <v>262</v>
      </c>
      <c r="E138" s="112">
        <f>+E136+E129+E122+E116+E111+E103+E98+E93+E88+E81+E73+E67+E62+E56+E43+E34+E29+E24+E19+E14</f>
        <v>-5396579</v>
      </c>
    </row>
  </sheetData>
  <mergeCells count="4">
    <mergeCell ref="A2:E2"/>
    <mergeCell ref="A3:E3"/>
    <mergeCell ref="A4:E4"/>
    <mergeCell ref="A5:E5"/>
  </mergeCells>
  <pageMargins left="0.25" right="0.25" top="0.5" bottom="0.5" header="0.25" footer="0.25"/>
  <pageSetup paperSize="9" scale="66" orientation="landscape" horizontalDpi="1200" verticalDpi="1200" r:id="rId1"/>
  <headerFooter>
    <oddHeader>&amp;LOFFICE OF HEALTH CARE ACCESS&amp;CANNUAL REPORTING&amp;RWILLIAM W. BACKUS HOSPITAL</oddHeader>
    <oddFooter>&amp;LREPORT 6&amp;C&amp;P OF &amp;N&amp;R&amp;D, &amp;T</oddFooter>
  </headerFooter>
  <rowBreaks count="1" manualBreakCount="1">
    <brk id="10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A32" zoomScaleNormal="100"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1"/>
      <c r="C1" s="471"/>
      <c r="D1" s="471"/>
    </row>
    <row r="2" spans="1:6" ht="15.75" x14ac:dyDescent="0.25">
      <c r="A2" s="472" t="s">
        <v>0</v>
      </c>
      <c r="B2" s="472"/>
      <c r="C2" s="472"/>
      <c r="D2" s="472"/>
      <c r="E2" s="472"/>
      <c r="F2" s="472"/>
    </row>
    <row r="3" spans="1:6" ht="15.75" x14ac:dyDescent="0.25">
      <c r="A3" s="472" t="s">
        <v>1</v>
      </c>
      <c r="B3" s="472"/>
      <c r="C3" s="472"/>
      <c r="D3" s="472"/>
      <c r="E3" s="472"/>
      <c r="F3" s="472"/>
    </row>
    <row r="4" spans="1:6" ht="15.75" x14ac:dyDescent="0.25">
      <c r="A4" s="472" t="s">
        <v>179</v>
      </c>
      <c r="B4" s="472"/>
      <c r="C4" s="472"/>
      <c r="D4" s="472"/>
      <c r="E4" s="472"/>
      <c r="F4" s="472"/>
    </row>
    <row r="5" spans="1:6" ht="15.75" x14ac:dyDescent="0.25">
      <c r="A5" s="472" t="s">
        <v>263</v>
      </c>
      <c r="B5" s="472"/>
      <c r="C5" s="472"/>
      <c r="D5" s="472"/>
      <c r="E5" s="472"/>
      <c r="F5" s="472"/>
    </row>
    <row r="6" spans="1:6" ht="13.5" customHeight="1" thickBot="1" x14ac:dyDescent="0.25">
      <c r="B6" s="470"/>
      <c r="C6" s="470"/>
      <c r="D6" s="47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264</v>
      </c>
      <c r="C9" s="124" t="s">
        <v>265</v>
      </c>
      <c r="D9" s="124" t="s">
        <v>223</v>
      </c>
      <c r="E9" s="124" t="s">
        <v>224</v>
      </c>
      <c r="F9" s="125" t="s">
        <v>266</v>
      </c>
    </row>
    <row r="10" spans="1:6" s="132" customFormat="1" ht="31.5" x14ac:dyDescent="0.25">
      <c r="A10" s="126"/>
      <c r="B10" s="127"/>
      <c r="C10" s="128"/>
      <c r="D10" s="129" t="s">
        <v>267</v>
      </c>
      <c r="E10" s="130" t="s">
        <v>268</v>
      </c>
      <c r="F10" s="131">
        <v>4022259</v>
      </c>
    </row>
    <row r="11" spans="1:6" ht="15.75" x14ac:dyDescent="0.25">
      <c r="A11" s="133" t="s">
        <v>225</v>
      </c>
      <c r="B11" s="134" t="s">
        <v>10</v>
      </c>
      <c r="C11" s="135"/>
      <c r="D11" s="136"/>
      <c r="E11" s="136"/>
      <c r="F11" s="137"/>
    </row>
    <row r="12" spans="1:6" ht="15.75" thickBot="1" x14ac:dyDescent="0.25">
      <c r="A12" s="138"/>
      <c r="B12" s="139"/>
      <c r="C12" s="140" t="s">
        <v>228</v>
      </c>
      <c r="D12" s="140" t="s">
        <v>229</v>
      </c>
      <c r="E12" s="141" t="s">
        <v>228</v>
      </c>
      <c r="F12" s="142">
        <v>0</v>
      </c>
    </row>
    <row r="13" spans="1:6" ht="16.5" thickBot="1" x14ac:dyDescent="0.3">
      <c r="A13" s="143"/>
      <c r="B13" s="144"/>
      <c r="C13" s="145"/>
      <c r="D13" s="146" t="s">
        <v>269</v>
      </c>
      <c r="E13" s="147" t="s">
        <v>270</v>
      </c>
      <c r="F13" s="148">
        <v>0</v>
      </c>
    </row>
    <row r="14" spans="1:6" ht="15.75" x14ac:dyDescent="0.25">
      <c r="A14" s="149"/>
      <c r="B14" s="150"/>
      <c r="C14" s="151"/>
      <c r="D14" s="152"/>
      <c r="E14" s="153"/>
      <c r="F14" s="154"/>
    </row>
    <row r="15" spans="1:6" ht="15.75" x14ac:dyDescent="0.25">
      <c r="A15" s="133" t="s">
        <v>232</v>
      </c>
      <c r="B15" s="134" t="s">
        <v>37</v>
      </c>
      <c r="C15" s="135"/>
      <c r="D15" s="136"/>
      <c r="E15" s="136"/>
      <c r="F15" s="137"/>
    </row>
    <row r="16" spans="1:6" ht="15.75" thickBot="1" x14ac:dyDescent="0.25">
      <c r="A16" s="138"/>
      <c r="B16" s="139"/>
      <c r="C16" s="140" t="s">
        <v>228</v>
      </c>
      <c r="D16" s="140" t="s">
        <v>229</v>
      </c>
      <c r="E16" s="141" t="s">
        <v>228</v>
      </c>
      <c r="F16" s="142">
        <v>0</v>
      </c>
    </row>
    <row r="17" spans="1:6" ht="16.5" thickBot="1" x14ac:dyDescent="0.3">
      <c r="A17" s="143"/>
      <c r="B17" s="144"/>
      <c r="C17" s="145"/>
      <c r="D17" s="146" t="s">
        <v>269</v>
      </c>
      <c r="E17" s="147" t="s">
        <v>270</v>
      </c>
      <c r="F17" s="148">
        <v>0</v>
      </c>
    </row>
    <row r="18" spans="1:6" ht="15.75" x14ac:dyDescent="0.25">
      <c r="A18" s="149"/>
      <c r="B18" s="150"/>
      <c r="C18" s="151"/>
      <c r="D18" s="152"/>
      <c r="E18" s="153"/>
      <c r="F18" s="154"/>
    </row>
    <row r="19" spans="1:6" ht="15.75" x14ac:dyDescent="0.25">
      <c r="A19" s="133" t="s">
        <v>233</v>
      </c>
      <c r="B19" s="134" t="s">
        <v>49</v>
      </c>
      <c r="C19" s="135"/>
      <c r="D19" s="136"/>
      <c r="E19" s="136"/>
      <c r="F19" s="137"/>
    </row>
    <row r="20" spans="1:6" ht="15.75" thickBot="1" x14ac:dyDescent="0.25">
      <c r="A20" s="138"/>
      <c r="B20" s="139"/>
      <c r="C20" s="140" t="s">
        <v>228</v>
      </c>
      <c r="D20" s="140" t="s">
        <v>229</v>
      </c>
      <c r="E20" s="141" t="s">
        <v>228</v>
      </c>
      <c r="F20" s="142">
        <v>0</v>
      </c>
    </row>
    <row r="21" spans="1:6" ht="16.5" thickBot="1" x14ac:dyDescent="0.3">
      <c r="A21" s="143"/>
      <c r="B21" s="144"/>
      <c r="C21" s="145"/>
      <c r="D21" s="146" t="s">
        <v>269</v>
      </c>
      <c r="E21" s="147" t="s">
        <v>270</v>
      </c>
      <c r="F21" s="148">
        <v>0</v>
      </c>
    </row>
    <row r="22" spans="1:6" ht="15.75" x14ac:dyDescent="0.25">
      <c r="A22" s="149"/>
      <c r="B22" s="150"/>
      <c r="C22" s="151"/>
      <c r="D22" s="152"/>
      <c r="E22" s="153"/>
      <c r="F22" s="154"/>
    </row>
    <row r="23" spans="1:6" ht="15.75" x14ac:dyDescent="0.25">
      <c r="A23" s="133" t="s">
        <v>234</v>
      </c>
      <c r="B23" s="134" t="s">
        <v>58</v>
      </c>
      <c r="C23" s="135"/>
      <c r="D23" s="136"/>
      <c r="E23" s="136"/>
      <c r="F23" s="137"/>
    </row>
    <row r="24" spans="1:6" x14ac:dyDescent="0.2">
      <c r="A24" s="138">
        <v>1</v>
      </c>
      <c r="B24" s="139"/>
      <c r="C24" s="140" t="s">
        <v>74</v>
      </c>
      <c r="D24" s="140" t="s">
        <v>271</v>
      </c>
      <c r="E24" s="141" t="s">
        <v>238</v>
      </c>
      <c r="F24" s="142">
        <v>25682</v>
      </c>
    </row>
    <row r="25" spans="1:6" x14ac:dyDescent="0.2">
      <c r="A25" s="138">
        <v>2</v>
      </c>
      <c r="B25" s="139"/>
      <c r="C25" s="140" t="s">
        <v>78</v>
      </c>
      <c r="D25" s="140" t="s">
        <v>272</v>
      </c>
      <c r="E25" s="141" t="s">
        <v>238</v>
      </c>
      <c r="F25" s="142">
        <v>-628308</v>
      </c>
    </row>
    <row r="26" spans="1:6" ht="15.75" thickBot="1" x14ac:dyDescent="0.25">
      <c r="A26" s="138">
        <v>3</v>
      </c>
      <c r="B26" s="139"/>
      <c r="C26" s="140" t="s">
        <v>78</v>
      </c>
      <c r="D26" s="140" t="s">
        <v>273</v>
      </c>
      <c r="E26" s="141" t="s">
        <v>238</v>
      </c>
      <c r="F26" s="142">
        <v>591693</v>
      </c>
    </row>
    <row r="27" spans="1:6" ht="16.5" thickBot="1" x14ac:dyDescent="0.3">
      <c r="A27" s="143"/>
      <c r="B27" s="144"/>
      <c r="C27" s="145"/>
      <c r="D27" s="146" t="s">
        <v>269</v>
      </c>
      <c r="E27" s="147" t="s">
        <v>270</v>
      </c>
      <c r="F27" s="148">
        <f>SUM(F24:F26)</f>
        <v>-10933</v>
      </c>
    </row>
    <row r="28" spans="1:6" ht="15.75" x14ac:dyDescent="0.25">
      <c r="A28" s="149"/>
      <c r="B28" s="150"/>
      <c r="C28" s="151"/>
      <c r="D28" s="152"/>
      <c r="E28" s="153"/>
      <c r="F28" s="154"/>
    </row>
    <row r="29" spans="1:6" ht="15.75" x14ac:dyDescent="0.25">
      <c r="A29" s="133" t="s">
        <v>235</v>
      </c>
      <c r="B29" s="134" t="s">
        <v>66</v>
      </c>
      <c r="C29" s="135"/>
      <c r="D29" s="136"/>
      <c r="E29" s="136"/>
      <c r="F29" s="137"/>
    </row>
    <row r="30" spans="1:6" ht="15.75" thickBot="1" x14ac:dyDescent="0.25">
      <c r="A30" s="138"/>
      <c r="B30" s="139"/>
      <c r="C30" s="140" t="s">
        <v>228</v>
      </c>
      <c r="D30" s="140" t="s">
        <v>229</v>
      </c>
      <c r="E30" s="141" t="s">
        <v>228</v>
      </c>
      <c r="F30" s="142">
        <v>0</v>
      </c>
    </row>
    <row r="31" spans="1:6" ht="16.5" thickBot="1" x14ac:dyDescent="0.3">
      <c r="A31" s="143"/>
      <c r="B31" s="144"/>
      <c r="C31" s="145"/>
      <c r="D31" s="146" t="s">
        <v>269</v>
      </c>
      <c r="E31" s="147" t="s">
        <v>270</v>
      </c>
      <c r="F31" s="148">
        <v>0</v>
      </c>
    </row>
    <row r="32" spans="1:6" ht="15.75" x14ac:dyDescent="0.25">
      <c r="A32" s="149"/>
      <c r="B32" s="150"/>
      <c r="C32" s="151"/>
      <c r="D32" s="152"/>
      <c r="E32" s="153"/>
      <c r="F32" s="154"/>
    </row>
    <row r="33" spans="1:6" ht="15.75" x14ac:dyDescent="0.25">
      <c r="A33" s="133" t="s">
        <v>236</v>
      </c>
      <c r="B33" s="134" t="s">
        <v>74</v>
      </c>
      <c r="C33" s="135"/>
      <c r="D33" s="136"/>
      <c r="E33" s="136"/>
      <c r="F33" s="137"/>
    </row>
    <row r="34" spans="1:6" x14ac:dyDescent="0.2">
      <c r="A34" s="138">
        <v>1</v>
      </c>
      <c r="B34" s="139"/>
      <c r="C34" s="140" t="s">
        <v>78</v>
      </c>
      <c r="D34" s="140" t="s">
        <v>274</v>
      </c>
      <c r="E34" s="141" t="s">
        <v>238</v>
      </c>
      <c r="F34" s="142">
        <v>-436291</v>
      </c>
    </row>
    <row r="35" spans="1:6" ht="15.75" thickBot="1" x14ac:dyDescent="0.25">
      <c r="A35" s="138">
        <v>2</v>
      </c>
      <c r="B35" s="139"/>
      <c r="C35" s="140" t="s">
        <v>78</v>
      </c>
      <c r="D35" s="140" t="s">
        <v>273</v>
      </c>
      <c r="E35" s="141" t="s">
        <v>238</v>
      </c>
      <c r="F35" s="142">
        <v>416947</v>
      </c>
    </row>
    <row r="36" spans="1:6" ht="16.5" thickBot="1" x14ac:dyDescent="0.3">
      <c r="A36" s="143"/>
      <c r="B36" s="144"/>
      <c r="C36" s="145"/>
      <c r="D36" s="146" t="s">
        <v>269</v>
      </c>
      <c r="E36" s="147" t="s">
        <v>270</v>
      </c>
      <c r="F36" s="148">
        <f>SUM(F34:F35)</f>
        <v>-19344</v>
      </c>
    </row>
    <row r="37" spans="1:6" ht="15.75" x14ac:dyDescent="0.25">
      <c r="A37" s="149"/>
      <c r="B37" s="150"/>
      <c r="C37" s="151"/>
      <c r="D37" s="152"/>
      <c r="E37" s="153"/>
      <c r="F37" s="154"/>
    </row>
    <row r="38" spans="1:6" ht="15.75" x14ac:dyDescent="0.25">
      <c r="A38" s="133" t="s">
        <v>243</v>
      </c>
      <c r="B38" s="134" t="s">
        <v>78</v>
      </c>
      <c r="C38" s="135"/>
      <c r="D38" s="136"/>
      <c r="E38" s="136"/>
      <c r="F38" s="137"/>
    </row>
    <row r="39" spans="1:6" ht="15.75" thickBot="1" x14ac:dyDescent="0.25">
      <c r="A39" s="138"/>
      <c r="B39" s="139"/>
      <c r="C39" s="140" t="s">
        <v>228</v>
      </c>
      <c r="D39" s="140" t="s">
        <v>229</v>
      </c>
      <c r="E39" s="141" t="s">
        <v>228</v>
      </c>
      <c r="F39" s="142">
        <v>0</v>
      </c>
    </row>
    <row r="40" spans="1:6" ht="16.5" thickBot="1" x14ac:dyDescent="0.3">
      <c r="A40" s="143"/>
      <c r="B40" s="144"/>
      <c r="C40" s="145"/>
      <c r="D40" s="146" t="s">
        <v>269</v>
      </c>
      <c r="E40" s="147" t="s">
        <v>270</v>
      </c>
      <c r="F40" s="148">
        <v>0</v>
      </c>
    </row>
    <row r="41" spans="1:6" ht="15.75" x14ac:dyDescent="0.25">
      <c r="A41" s="149"/>
      <c r="B41" s="150"/>
      <c r="C41" s="151"/>
      <c r="D41" s="152"/>
      <c r="E41" s="153"/>
      <c r="F41" s="154"/>
    </row>
    <row r="42" spans="1:6" ht="15.75" x14ac:dyDescent="0.25">
      <c r="A42" s="133" t="s">
        <v>248</v>
      </c>
      <c r="B42" s="134" t="s">
        <v>89</v>
      </c>
      <c r="C42" s="135"/>
      <c r="D42" s="136"/>
      <c r="E42" s="136"/>
      <c r="F42" s="137"/>
    </row>
    <row r="43" spans="1:6" ht="30" x14ac:dyDescent="0.2">
      <c r="A43" s="138">
        <v>1</v>
      </c>
      <c r="B43" s="139"/>
      <c r="C43" s="140" t="s">
        <v>173</v>
      </c>
      <c r="D43" s="140" t="s">
        <v>275</v>
      </c>
      <c r="E43" s="141" t="s">
        <v>238</v>
      </c>
      <c r="F43" s="142">
        <v>-199996</v>
      </c>
    </row>
    <row r="44" spans="1:6" ht="45.75" thickBot="1" x14ac:dyDescent="0.25">
      <c r="A44" s="138">
        <v>2</v>
      </c>
      <c r="B44" s="139"/>
      <c r="C44" s="140" t="s">
        <v>156</v>
      </c>
      <c r="D44" s="140" t="s">
        <v>276</v>
      </c>
      <c r="E44" s="141" t="s">
        <v>238</v>
      </c>
      <c r="F44" s="142">
        <v>-1977165</v>
      </c>
    </row>
    <row r="45" spans="1:6" ht="16.5" thickBot="1" x14ac:dyDescent="0.3">
      <c r="A45" s="143"/>
      <c r="B45" s="144"/>
      <c r="C45" s="145"/>
      <c r="D45" s="146" t="s">
        <v>269</v>
      </c>
      <c r="E45" s="147" t="s">
        <v>270</v>
      </c>
      <c r="F45" s="148">
        <f>SUM(F43:F44)</f>
        <v>-2177161</v>
      </c>
    </row>
    <row r="46" spans="1:6" ht="15.75" x14ac:dyDescent="0.25">
      <c r="A46" s="149"/>
      <c r="B46" s="150"/>
      <c r="C46" s="151"/>
      <c r="D46" s="152"/>
      <c r="E46" s="153"/>
      <c r="F46" s="154"/>
    </row>
    <row r="47" spans="1:6" ht="15.75" x14ac:dyDescent="0.25">
      <c r="A47" s="133" t="s">
        <v>249</v>
      </c>
      <c r="B47" s="134" t="s">
        <v>96</v>
      </c>
      <c r="C47" s="135"/>
      <c r="D47" s="136"/>
      <c r="E47" s="136"/>
      <c r="F47" s="137"/>
    </row>
    <row r="48" spans="1:6" ht="15.75" thickBot="1" x14ac:dyDescent="0.25">
      <c r="A48" s="138"/>
      <c r="B48" s="139"/>
      <c r="C48" s="140" t="s">
        <v>228</v>
      </c>
      <c r="D48" s="140" t="s">
        <v>229</v>
      </c>
      <c r="E48" s="141" t="s">
        <v>228</v>
      </c>
      <c r="F48" s="142">
        <v>0</v>
      </c>
    </row>
    <row r="49" spans="1:6" ht="16.5" thickBot="1" x14ac:dyDescent="0.3">
      <c r="A49" s="143"/>
      <c r="B49" s="144"/>
      <c r="C49" s="145"/>
      <c r="D49" s="146" t="s">
        <v>269</v>
      </c>
      <c r="E49" s="147" t="s">
        <v>270</v>
      </c>
      <c r="F49" s="148">
        <v>0</v>
      </c>
    </row>
    <row r="50" spans="1:6" ht="15.75" x14ac:dyDescent="0.25">
      <c r="A50" s="149"/>
      <c r="B50" s="150"/>
      <c r="C50" s="151"/>
      <c r="D50" s="152"/>
      <c r="E50" s="153"/>
      <c r="F50" s="154"/>
    </row>
    <row r="51" spans="1:6" ht="15.75" x14ac:dyDescent="0.25">
      <c r="A51" s="133" t="s">
        <v>250</v>
      </c>
      <c r="B51" s="134" t="s">
        <v>104</v>
      </c>
      <c r="C51" s="135"/>
      <c r="D51" s="136"/>
      <c r="E51" s="136"/>
      <c r="F51" s="137"/>
    </row>
    <row r="52" spans="1:6" ht="15.75" thickBot="1" x14ac:dyDescent="0.25">
      <c r="A52" s="138"/>
      <c r="B52" s="139"/>
      <c r="C52" s="140" t="s">
        <v>228</v>
      </c>
      <c r="D52" s="140" t="s">
        <v>229</v>
      </c>
      <c r="E52" s="141" t="s">
        <v>228</v>
      </c>
      <c r="F52" s="142">
        <v>0</v>
      </c>
    </row>
    <row r="53" spans="1:6" ht="16.5" thickBot="1" x14ac:dyDescent="0.3">
      <c r="A53" s="143"/>
      <c r="B53" s="144"/>
      <c r="C53" s="145"/>
      <c r="D53" s="146" t="s">
        <v>269</v>
      </c>
      <c r="E53" s="147" t="s">
        <v>270</v>
      </c>
      <c r="F53" s="148">
        <v>0</v>
      </c>
    </row>
    <row r="54" spans="1:6" ht="15.75" x14ac:dyDescent="0.25">
      <c r="A54" s="149"/>
      <c r="B54" s="150"/>
      <c r="C54" s="151"/>
      <c r="D54" s="152"/>
      <c r="E54" s="153"/>
      <c r="F54" s="154"/>
    </row>
    <row r="55" spans="1:6" ht="15.75" x14ac:dyDescent="0.25">
      <c r="A55" s="133" t="s">
        <v>251</v>
      </c>
      <c r="B55" s="134" t="s">
        <v>110</v>
      </c>
      <c r="C55" s="135"/>
      <c r="D55" s="136"/>
      <c r="E55" s="136"/>
      <c r="F55" s="137"/>
    </row>
    <row r="56" spans="1:6" ht="15.75" thickBot="1" x14ac:dyDescent="0.25">
      <c r="A56" s="138"/>
      <c r="B56" s="139"/>
      <c r="C56" s="140" t="s">
        <v>228</v>
      </c>
      <c r="D56" s="140" t="s">
        <v>229</v>
      </c>
      <c r="E56" s="141" t="s">
        <v>228</v>
      </c>
      <c r="F56" s="142">
        <v>0</v>
      </c>
    </row>
    <row r="57" spans="1:6" ht="16.5" thickBot="1" x14ac:dyDescent="0.3">
      <c r="A57" s="143"/>
      <c r="B57" s="144"/>
      <c r="C57" s="145"/>
      <c r="D57" s="146" t="s">
        <v>269</v>
      </c>
      <c r="E57" s="147" t="s">
        <v>270</v>
      </c>
      <c r="F57" s="148">
        <v>0</v>
      </c>
    </row>
    <row r="58" spans="1:6" ht="15.75" x14ac:dyDescent="0.25">
      <c r="A58" s="149"/>
      <c r="B58" s="150"/>
      <c r="C58" s="151"/>
      <c r="D58" s="152"/>
      <c r="E58" s="153"/>
      <c r="F58" s="154"/>
    </row>
    <row r="59" spans="1:6" ht="15.75" x14ac:dyDescent="0.25">
      <c r="A59" s="133" t="s">
        <v>252</v>
      </c>
      <c r="B59" s="134" t="s">
        <v>115</v>
      </c>
      <c r="C59" s="135"/>
      <c r="D59" s="136"/>
      <c r="E59" s="136"/>
      <c r="F59" s="137"/>
    </row>
    <row r="60" spans="1:6" ht="15.75" thickBot="1" x14ac:dyDescent="0.25">
      <c r="A60" s="138"/>
      <c r="B60" s="139"/>
      <c r="C60" s="140" t="s">
        <v>228</v>
      </c>
      <c r="D60" s="140" t="s">
        <v>229</v>
      </c>
      <c r="E60" s="141" t="s">
        <v>228</v>
      </c>
      <c r="F60" s="142">
        <v>0</v>
      </c>
    </row>
    <row r="61" spans="1:6" ht="16.5" thickBot="1" x14ac:dyDescent="0.3">
      <c r="A61" s="143"/>
      <c r="B61" s="144"/>
      <c r="C61" s="145"/>
      <c r="D61" s="146" t="s">
        <v>269</v>
      </c>
      <c r="E61" s="147" t="s">
        <v>270</v>
      </c>
      <c r="F61" s="148">
        <v>0</v>
      </c>
    </row>
    <row r="62" spans="1:6" ht="15.75" x14ac:dyDescent="0.25">
      <c r="A62" s="149"/>
      <c r="B62" s="150"/>
      <c r="C62" s="151"/>
      <c r="D62" s="152"/>
      <c r="E62" s="153"/>
      <c r="F62" s="154"/>
    </row>
    <row r="63" spans="1:6" ht="15.75" x14ac:dyDescent="0.25">
      <c r="A63" s="133" t="s">
        <v>253</v>
      </c>
      <c r="B63" s="134" t="s">
        <v>123</v>
      </c>
      <c r="C63" s="135"/>
      <c r="D63" s="136"/>
      <c r="E63" s="136"/>
      <c r="F63" s="137"/>
    </row>
    <row r="64" spans="1:6" ht="15.75" thickBot="1" x14ac:dyDescent="0.25">
      <c r="A64" s="138"/>
      <c r="B64" s="139"/>
      <c r="C64" s="140" t="s">
        <v>228</v>
      </c>
      <c r="D64" s="140" t="s">
        <v>229</v>
      </c>
      <c r="E64" s="141" t="s">
        <v>228</v>
      </c>
      <c r="F64" s="142">
        <v>0</v>
      </c>
    </row>
    <row r="65" spans="1:6" ht="16.5" thickBot="1" x14ac:dyDescent="0.3">
      <c r="A65" s="143"/>
      <c r="B65" s="144"/>
      <c r="C65" s="145"/>
      <c r="D65" s="146" t="s">
        <v>269</v>
      </c>
      <c r="E65" s="147" t="s">
        <v>270</v>
      </c>
      <c r="F65" s="148">
        <v>0</v>
      </c>
    </row>
    <row r="66" spans="1:6" ht="15.75" x14ac:dyDescent="0.25">
      <c r="A66" s="149"/>
      <c r="B66" s="150"/>
      <c r="C66" s="151"/>
      <c r="D66" s="152"/>
      <c r="E66" s="153"/>
      <c r="F66" s="154"/>
    </row>
    <row r="67" spans="1:6" ht="15.75" x14ac:dyDescent="0.25">
      <c r="A67" s="133" t="s">
        <v>254</v>
      </c>
      <c r="B67" s="134" t="s">
        <v>130</v>
      </c>
      <c r="C67" s="135"/>
      <c r="D67" s="136"/>
      <c r="E67" s="136"/>
      <c r="F67" s="137"/>
    </row>
    <row r="68" spans="1:6" ht="15.75" thickBot="1" x14ac:dyDescent="0.25">
      <c r="A68" s="138"/>
      <c r="B68" s="139"/>
      <c r="C68" s="140" t="s">
        <v>228</v>
      </c>
      <c r="D68" s="140" t="s">
        <v>229</v>
      </c>
      <c r="E68" s="141" t="s">
        <v>228</v>
      </c>
      <c r="F68" s="142">
        <v>0</v>
      </c>
    </row>
    <row r="69" spans="1:6" ht="16.5" thickBot="1" x14ac:dyDescent="0.3">
      <c r="A69" s="143"/>
      <c r="B69" s="144"/>
      <c r="C69" s="145"/>
      <c r="D69" s="146" t="s">
        <v>269</v>
      </c>
      <c r="E69" s="147" t="s">
        <v>270</v>
      </c>
      <c r="F69" s="148">
        <v>0</v>
      </c>
    </row>
    <row r="70" spans="1:6" ht="15.75" x14ac:dyDescent="0.25">
      <c r="A70" s="149"/>
      <c r="B70" s="150"/>
      <c r="C70" s="151"/>
      <c r="D70" s="152"/>
      <c r="E70" s="153"/>
      <c r="F70" s="154"/>
    </row>
    <row r="71" spans="1:6" ht="15.75" x14ac:dyDescent="0.25">
      <c r="A71" s="133" t="s">
        <v>255</v>
      </c>
      <c r="B71" s="134" t="s">
        <v>141</v>
      </c>
      <c r="C71" s="135"/>
      <c r="D71" s="136"/>
      <c r="E71" s="136"/>
      <c r="F71" s="137"/>
    </row>
    <row r="72" spans="1:6" ht="15.75" thickBot="1" x14ac:dyDescent="0.25">
      <c r="A72" s="138"/>
      <c r="B72" s="139"/>
      <c r="C72" s="140" t="s">
        <v>228</v>
      </c>
      <c r="D72" s="140" t="s">
        <v>229</v>
      </c>
      <c r="E72" s="141" t="s">
        <v>228</v>
      </c>
      <c r="F72" s="142">
        <v>0</v>
      </c>
    </row>
    <row r="73" spans="1:6" ht="16.5" thickBot="1" x14ac:dyDescent="0.3">
      <c r="A73" s="143"/>
      <c r="B73" s="144"/>
      <c r="C73" s="145"/>
      <c r="D73" s="146" t="s">
        <v>269</v>
      </c>
      <c r="E73" s="147" t="s">
        <v>270</v>
      </c>
      <c r="F73" s="148">
        <v>0</v>
      </c>
    </row>
    <row r="74" spans="1:6" ht="15.75" x14ac:dyDescent="0.25">
      <c r="A74" s="149"/>
      <c r="B74" s="150"/>
      <c r="C74" s="151"/>
      <c r="D74" s="152"/>
      <c r="E74" s="153"/>
      <c r="F74" s="154"/>
    </row>
    <row r="75" spans="1:6" ht="15.75" x14ac:dyDescent="0.25">
      <c r="A75" s="133" t="s">
        <v>256</v>
      </c>
      <c r="B75" s="134" t="s">
        <v>148</v>
      </c>
      <c r="C75" s="135"/>
      <c r="D75" s="136"/>
      <c r="E75" s="136"/>
      <c r="F75" s="137"/>
    </row>
    <row r="76" spans="1:6" ht="15.75" thickBot="1" x14ac:dyDescent="0.25">
      <c r="A76" s="138"/>
      <c r="B76" s="139"/>
      <c r="C76" s="140" t="s">
        <v>228</v>
      </c>
      <c r="D76" s="140" t="s">
        <v>229</v>
      </c>
      <c r="E76" s="141" t="s">
        <v>228</v>
      </c>
      <c r="F76" s="142">
        <v>0</v>
      </c>
    </row>
    <row r="77" spans="1:6" ht="16.5" thickBot="1" x14ac:dyDescent="0.3">
      <c r="A77" s="143"/>
      <c r="B77" s="144"/>
      <c r="C77" s="145"/>
      <c r="D77" s="146" t="s">
        <v>269</v>
      </c>
      <c r="E77" s="147" t="s">
        <v>270</v>
      </c>
      <c r="F77" s="148">
        <v>0</v>
      </c>
    </row>
    <row r="78" spans="1:6" ht="15.75" x14ac:dyDescent="0.25">
      <c r="A78" s="149"/>
      <c r="B78" s="150"/>
      <c r="C78" s="151"/>
      <c r="D78" s="152"/>
      <c r="E78" s="153"/>
      <c r="F78" s="154"/>
    </row>
    <row r="79" spans="1:6" ht="31.5" x14ac:dyDescent="0.25">
      <c r="A79" s="133" t="s">
        <v>257</v>
      </c>
      <c r="B79" s="134" t="s">
        <v>156</v>
      </c>
      <c r="C79" s="135"/>
      <c r="D79" s="136"/>
      <c r="E79" s="136"/>
      <c r="F79" s="137"/>
    </row>
    <row r="80" spans="1:6" x14ac:dyDescent="0.2">
      <c r="A80" s="138">
        <v>1</v>
      </c>
      <c r="B80" s="139"/>
      <c r="C80" s="140" t="s">
        <v>173</v>
      </c>
      <c r="D80" s="140" t="s">
        <v>271</v>
      </c>
      <c r="E80" s="141" t="s">
        <v>238</v>
      </c>
      <c r="F80" s="142">
        <v>150001</v>
      </c>
    </row>
    <row r="81" spans="1:6" ht="30" x14ac:dyDescent="0.2">
      <c r="A81" s="138">
        <v>2</v>
      </c>
      <c r="B81" s="139"/>
      <c r="C81" s="140" t="s">
        <v>173</v>
      </c>
      <c r="D81" s="140" t="s">
        <v>275</v>
      </c>
      <c r="E81" s="141" t="s">
        <v>238</v>
      </c>
      <c r="F81" s="142">
        <v>-994548</v>
      </c>
    </row>
    <row r="82" spans="1:6" x14ac:dyDescent="0.2">
      <c r="A82" s="138">
        <v>3</v>
      </c>
      <c r="B82" s="139"/>
      <c r="C82" s="140" t="s">
        <v>173</v>
      </c>
      <c r="D82" s="140" t="s">
        <v>276</v>
      </c>
      <c r="E82" s="141" t="s">
        <v>238</v>
      </c>
      <c r="F82" s="142">
        <v>-888257</v>
      </c>
    </row>
    <row r="83" spans="1:6" ht="15.75" thickBot="1" x14ac:dyDescent="0.25">
      <c r="A83" s="138">
        <v>4</v>
      </c>
      <c r="B83" s="139"/>
      <c r="C83" s="140" t="s">
        <v>173</v>
      </c>
      <c r="D83" s="140" t="s">
        <v>277</v>
      </c>
      <c r="E83" s="141" t="s">
        <v>238</v>
      </c>
      <c r="F83" s="142">
        <v>-145316</v>
      </c>
    </row>
    <row r="84" spans="1:6" ht="16.5" thickBot="1" x14ac:dyDescent="0.3">
      <c r="A84" s="143"/>
      <c r="B84" s="144"/>
      <c r="C84" s="145"/>
      <c r="D84" s="146" t="s">
        <v>269</v>
      </c>
      <c r="E84" s="147" t="s">
        <v>270</v>
      </c>
      <c r="F84" s="148">
        <f>SUM(F80:F83)</f>
        <v>-1878120</v>
      </c>
    </row>
    <row r="85" spans="1:6" ht="15.75" x14ac:dyDescent="0.25">
      <c r="A85" s="149"/>
      <c r="B85" s="150"/>
      <c r="C85" s="151"/>
      <c r="D85" s="152"/>
      <c r="E85" s="153"/>
      <c r="F85" s="154"/>
    </row>
    <row r="86" spans="1:6" ht="15.75" x14ac:dyDescent="0.25">
      <c r="A86" s="133" t="s">
        <v>258</v>
      </c>
      <c r="B86" s="134" t="s">
        <v>161</v>
      </c>
      <c r="C86" s="135"/>
      <c r="D86" s="136"/>
      <c r="E86" s="136"/>
      <c r="F86" s="137"/>
    </row>
    <row r="87" spans="1:6" ht="15.75" thickBot="1" x14ac:dyDescent="0.25">
      <c r="A87" s="138"/>
      <c r="B87" s="139"/>
      <c r="C87" s="140" t="s">
        <v>228</v>
      </c>
      <c r="D87" s="140" t="s">
        <v>229</v>
      </c>
      <c r="E87" s="141" t="s">
        <v>228</v>
      </c>
      <c r="F87" s="142">
        <v>0</v>
      </c>
    </row>
    <row r="88" spans="1:6" ht="16.5" thickBot="1" x14ac:dyDescent="0.3">
      <c r="A88" s="143"/>
      <c r="B88" s="144"/>
      <c r="C88" s="145"/>
      <c r="D88" s="146" t="s">
        <v>269</v>
      </c>
      <c r="E88" s="147" t="s">
        <v>270</v>
      </c>
      <c r="F88" s="148">
        <v>0</v>
      </c>
    </row>
    <row r="89" spans="1:6" ht="15.75" x14ac:dyDescent="0.25">
      <c r="A89" s="149"/>
      <c r="B89" s="150"/>
      <c r="C89" s="151"/>
      <c r="D89" s="152"/>
      <c r="E89" s="153"/>
      <c r="F89" s="154"/>
    </row>
    <row r="90" spans="1:6" ht="15.75" x14ac:dyDescent="0.25">
      <c r="A90" s="133" t="s">
        <v>259</v>
      </c>
      <c r="B90" s="134" t="s">
        <v>168</v>
      </c>
      <c r="C90" s="135"/>
      <c r="D90" s="136"/>
      <c r="E90" s="136"/>
      <c r="F90" s="137"/>
    </row>
    <row r="91" spans="1:6" ht="15.75" thickBot="1" x14ac:dyDescent="0.25">
      <c r="A91" s="138"/>
      <c r="B91" s="139"/>
      <c r="C91" s="140" t="s">
        <v>228</v>
      </c>
      <c r="D91" s="140" t="s">
        <v>229</v>
      </c>
      <c r="E91" s="141" t="s">
        <v>228</v>
      </c>
      <c r="F91" s="142">
        <v>0</v>
      </c>
    </row>
    <row r="92" spans="1:6" ht="16.5" thickBot="1" x14ac:dyDescent="0.3">
      <c r="A92" s="143"/>
      <c r="B92" s="144"/>
      <c r="C92" s="145"/>
      <c r="D92" s="146" t="s">
        <v>269</v>
      </c>
      <c r="E92" s="147" t="s">
        <v>270</v>
      </c>
      <c r="F92" s="148">
        <v>0</v>
      </c>
    </row>
    <row r="93" spans="1:6" ht="15.75" x14ac:dyDescent="0.25">
      <c r="A93" s="149"/>
      <c r="B93" s="150"/>
      <c r="C93" s="151"/>
      <c r="D93" s="152"/>
      <c r="E93" s="153"/>
      <c r="F93" s="154"/>
    </row>
    <row r="94" spans="1:6" ht="15.75" x14ac:dyDescent="0.25">
      <c r="A94" s="133" t="s">
        <v>261</v>
      </c>
      <c r="B94" s="134" t="s">
        <v>173</v>
      </c>
      <c r="C94" s="135"/>
      <c r="D94" s="136"/>
      <c r="E94" s="136"/>
      <c r="F94" s="137"/>
    </row>
    <row r="95" spans="1:6" ht="15.75" thickBot="1" x14ac:dyDescent="0.25">
      <c r="A95" s="138"/>
      <c r="B95" s="139"/>
      <c r="C95" s="140" t="s">
        <v>228</v>
      </c>
      <c r="D95" s="140" t="s">
        <v>229</v>
      </c>
      <c r="E95" s="141" t="s">
        <v>228</v>
      </c>
      <c r="F95" s="142">
        <v>0</v>
      </c>
    </row>
    <row r="96" spans="1:6" ht="16.5" thickBot="1" x14ac:dyDescent="0.3">
      <c r="A96" s="143"/>
      <c r="B96" s="144"/>
      <c r="C96" s="145"/>
      <c r="D96" s="146" t="s">
        <v>269</v>
      </c>
      <c r="E96" s="147" t="s">
        <v>270</v>
      </c>
      <c r="F96" s="148">
        <v>0</v>
      </c>
    </row>
    <row r="97" spans="1:6" ht="15.75" x14ac:dyDescent="0.25">
      <c r="A97" s="149"/>
      <c r="B97" s="150"/>
      <c r="C97" s="151"/>
      <c r="D97" s="152"/>
      <c r="E97" s="153"/>
      <c r="F97" s="154"/>
    </row>
    <row r="98" spans="1:6" ht="32.25" thickBot="1" x14ac:dyDescent="0.3">
      <c r="A98" s="155"/>
      <c r="B98" s="156"/>
      <c r="C98" s="156"/>
      <c r="D98" s="157" t="s">
        <v>278</v>
      </c>
      <c r="E98" s="158" t="s">
        <v>270</v>
      </c>
      <c r="F98" s="159">
        <f>+F96+F92+F88+F84+F77+F73+F69+F65+F61+F57+F53+F49+F45+F40+F36+F31+F27+F21+F17+F13+F10</f>
        <v>-63299</v>
      </c>
    </row>
  </sheetData>
  <mergeCells count="6">
    <mergeCell ref="B6:D6"/>
    <mergeCell ref="B1:D1"/>
    <mergeCell ref="A2:F2"/>
    <mergeCell ref="A3:F3"/>
    <mergeCell ref="A4:F4"/>
    <mergeCell ref="A5:F5"/>
  </mergeCells>
  <pageMargins left="0.25" right="0.25" top="0.5" bottom="0.5" header="0.25" footer="0.25"/>
  <pageSetup paperSize="9" scale="66" orientation="landscape" horizontalDpi="1200" verticalDpi="1200" r:id="rId1"/>
  <headerFooter>
    <oddHeader>&amp;LOFFICE OF HEALTH CARE ACCESS&amp;CANNUAL REPORTING&amp;RWILLIAM W. BACKUS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opLeftCell="A16" zoomScaleNormal="100"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3" t="s">
        <v>0</v>
      </c>
      <c r="B2" s="473"/>
      <c r="C2" s="473"/>
      <c r="D2" s="473"/>
    </row>
    <row r="3" spans="1:5" x14ac:dyDescent="0.2">
      <c r="A3" s="473" t="s">
        <v>1</v>
      </c>
      <c r="B3" s="473"/>
      <c r="C3" s="473"/>
      <c r="D3" s="473"/>
    </row>
    <row r="4" spans="1:5" x14ac:dyDescent="0.2">
      <c r="A4" s="473" t="s">
        <v>179</v>
      </c>
      <c r="B4" s="473"/>
      <c r="C4" s="473"/>
      <c r="D4" s="473"/>
    </row>
    <row r="5" spans="1:5" x14ac:dyDescent="0.2">
      <c r="A5" s="473" t="s">
        <v>279</v>
      </c>
      <c r="B5" s="473"/>
      <c r="C5" s="473"/>
      <c r="D5" s="473"/>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280</v>
      </c>
      <c r="C8" s="169"/>
      <c r="D8" s="170"/>
    </row>
    <row r="9" spans="1:5" ht="14.25" customHeight="1" thickBot="1" x14ac:dyDescent="0.25">
      <c r="A9" s="172" t="s">
        <v>5</v>
      </c>
      <c r="B9" s="173" t="s">
        <v>281</v>
      </c>
      <c r="C9" s="174" t="s">
        <v>266</v>
      </c>
      <c r="D9" s="175" t="s">
        <v>224</v>
      </c>
    </row>
    <row r="10" spans="1:5" x14ac:dyDescent="0.2">
      <c r="A10" s="176"/>
      <c r="B10" s="177"/>
      <c r="C10" s="178"/>
      <c r="D10" s="179"/>
    </row>
    <row r="11" spans="1:5" x14ac:dyDescent="0.2">
      <c r="A11" s="180" t="s">
        <v>225</v>
      </c>
      <c r="B11" s="181" t="s">
        <v>10</v>
      </c>
      <c r="C11" s="182"/>
      <c r="D11" s="183"/>
    </row>
    <row r="12" spans="1:5" ht="15.75" thickBot="1" x14ac:dyDescent="0.25">
      <c r="A12" s="184">
        <v>0</v>
      </c>
      <c r="B12" s="185" t="s">
        <v>229</v>
      </c>
      <c r="C12" s="186">
        <v>0</v>
      </c>
      <c r="D12" s="187" t="s">
        <v>228</v>
      </c>
    </row>
    <row r="13" spans="1:5" ht="13.5" customHeight="1" thickBot="1" x14ac:dyDescent="0.25">
      <c r="A13" s="188"/>
      <c r="B13" s="189" t="s">
        <v>282</v>
      </c>
      <c r="C13" s="190">
        <v>0</v>
      </c>
      <c r="D13" s="191" t="s">
        <v>270</v>
      </c>
    </row>
    <row r="14" spans="1:5" ht="14.25" customHeight="1" x14ac:dyDescent="0.2">
      <c r="A14" s="192"/>
      <c r="B14" s="193"/>
      <c r="C14" s="194"/>
      <c r="D14" s="195"/>
    </row>
    <row r="15" spans="1:5" x14ac:dyDescent="0.2">
      <c r="A15" s="180" t="s">
        <v>232</v>
      </c>
      <c r="B15" s="181" t="s">
        <v>37</v>
      </c>
      <c r="C15" s="182"/>
      <c r="D15" s="183"/>
    </row>
    <row r="16" spans="1:5" ht="15.75" thickBot="1" x14ac:dyDescent="0.25">
      <c r="A16" s="184">
        <v>0</v>
      </c>
      <c r="B16" s="185" t="s">
        <v>229</v>
      </c>
      <c r="C16" s="186">
        <v>0</v>
      </c>
      <c r="D16" s="187" t="s">
        <v>228</v>
      </c>
    </row>
    <row r="17" spans="1:4" ht="13.5" customHeight="1" thickBot="1" x14ac:dyDescent="0.25">
      <c r="A17" s="188"/>
      <c r="B17" s="189" t="s">
        <v>282</v>
      </c>
      <c r="C17" s="190">
        <v>0</v>
      </c>
      <c r="D17" s="191" t="s">
        <v>270</v>
      </c>
    </row>
    <row r="18" spans="1:4" ht="14.25" customHeight="1" x14ac:dyDescent="0.2">
      <c r="A18" s="192"/>
      <c r="B18" s="193"/>
      <c r="C18" s="194"/>
      <c r="D18" s="195"/>
    </row>
    <row r="19" spans="1:4" x14ac:dyDescent="0.2">
      <c r="A19" s="180" t="s">
        <v>233</v>
      </c>
      <c r="B19" s="181" t="s">
        <v>49</v>
      </c>
      <c r="C19" s="182"/>
      <c r="D19" s="183"/>
    </row>
    <row r="20" spans="1:4" ht="15.75" thickBot="1" x14ac:dyDescent="0.25">
      <c r="A20" s="184">
        <v>0</v>
      </c>
      <c r="B20" s="185" t="s">
        <v>229</v>
      </c>
      <c r="C20" s="186">
        <v>0</v>
      </c>
      <c r="D20" s="187" t="s">
        <v>228</v>
      </c>
    </row>
    <row r="21" spans="1:4" ht="13.5" customHeight="1" thickBot="1" x14ac:dyDescent="0.25">
      <c r="A21" s="188"/>
      <c r="B21" s="189" t="s">
        <v>282</v>
      </c>
      <c r="C21" s="190">
        <v>0</v>
      </c>
      <c r="D21" s="191" t="s">
        <v>270</v>
      </c>
    </row>
    <row r="22" spans="1:4" ht="14.25" customHeight="1" x14ac:dyDescent="0.2">
      <c r="A22" s="192"/>
      <c r="B22" s="193"/>
      <c r="C22" s="194"/>
      <c r="D22" s="195"/>
    </row>
    <row r="23" spans="1:4" x14ac:dyDescent="0.2">
      <c r="A23" s="180" t="s">
        <v>234</v>
      </c>
      <c r="B23" s="181" t="s">
        <v>58</v>
      </c>
      <c r="C23" s="182"/>
      <c r="D23" s="183"/>
    </row>
    <row r="24" spans="1:4" ht="15.75" thickBot="1" x14ac:dyDescent="0.25">
      <c r="A24" s="184">
        <v>0</v>
      </c>
      <c r="B24" s="185" t="s">
        <v>229</v>
      </c>
      <c r="C24" s="186">
        <v>0</v>
      </c>
      <c r="D24" s="187" t="s">
        <v>228</v>
      </c>
    </row>
    <row r="25" spans="1:4" ht="13.5" customHeight="1" thickBot="1" x14ac:dyDescent="0.25">
      <c r="A25" s="188"/>
      <c r="B25" s="189" t="s">
        <v>282</v>
      </c>
      <c r="C25" s="190">
        <v>0</v>
      </c>
      <c r="D25" s="191" t="s">
        <v>270</v>
      </c>
    </row>
    <row r="26" spans="1:4" ht="14.25" customHeight="1" x14ac:dyDescent="0.2">
      <c r="A26" s="192"/>
      <c r="B26" s="193"/>
      <c r="C26" s="194"/>
      <c r="D26" s="195"/>
    </row>
    <row r="27" spans="1:4" x14ac:dyDescent="0.2">
      <c r="A27" s="180" t="s">
        <v>235</v>
      </c>
      <c r="B27" s="181" t="s">
        <v>66</v>
      </c>
      <c r="C27" s="182"/>
      <c r="D27" s="183"/>
    </row>
    <row r="28" spans="1:4" ht="15.75" thickBot="1" x14ac:dyDescent="0.25">
      <c r="A28" s="184">
        <v>0</v>
      </c>
      <c r="B28" s="185" t="s">
        <v>229</v>
      </c>
      <c r="C28" s="186">
        <v>0</v>
      </c>
      <c r="D28" s="187" t="s">
        <v>228</v>
      </c>
    </row>
    <row r="29" spans="1:4" ht="13.5" customHeight="1" thickBot="1" x14ac:dyDescent="0.25">
      <c r="A29" s="188"/>
      <c r="B29" s="189" t="s">
        <v>282</v>
      </c>
      <c r="C29" s="190">
        <v>0</v>
      </c>
      <c r="D29" s="191" t="s">
        <v>270</v>
      </c>
    </row>
    <row r="30" spans="1:4" ht="14.25" customHeight="1" x14ac:dyDescent="0.2">
      <c r="A30" s="192"/>
      <c r="B30" s="193"/>
      <c r="C30" s="194"/>
      <c r="D30" s="195"/>
    </row>
    <row r="31" spans="1:4" x14ac:dyDescent="0.2">
      <c r="A31" s="180" t="s">
        <v>236</v>
      </c>
      <c r="B31" s="181" t="s">
        <v>74</v>
      </c>
      <c r="C31" s="182"/>
      <c r="D31" s="183"/>
    </row>
    <row r="32" spans="1:4" ht="15.75" thickBot="1" x14ac:dyDescent="0.25">
      <c r="A32" s="184">
        <v>0</v>
      </c>
      <c r="B32" s="185" t="s">
        <v>229</v>
      </c>
      <c r="C32" s="186">
        <v>0</v>
      </c>
      <c r="D32" s="187" t="s">
        <v>228</v>
      </c>
    </row>
    <row r="33" spans="1:4" ht="13.5" customHeight="1" thickBot="1" x14ac:dyDescent="0.25">
      <c r="A33" s="188"/>
      <c r="B33" s="189" t="s">
        <v>282</v>
      </c>
      <c r="C33" s="190">
        <v>0</v>
      </c>
      <c r="D33" s="191" t="s">
        <v>270</v>
      </c>
    </row>
    <row r="34" spans="1:4" ht="14.25" customHeight="1" x14ac:dyDescent="0.2">
      <c r="A34" s="192"/>
      <c r="B34" s="193"/>
      <c r="C34" s="194"/>
      <c r="D34" s="195"/>
    </row>
    <row r="35" spans="1:4" x14ac:dyDescent="0.2">
      <c r="A35" s="180" t="s">
        <v>243</v>
      </c>
      <c r="B35" s="181" t="s">
        <v>78</v>
      </c>
      <c r="C35" s="182"/>
      <c r="D35" s="183"/>
    </row>
    <row r="36" spans="1:4" ht="15.75" thickBot="1" x14ac:dyDescent="0.25">
      <c r="A36" s="184">
        <v>0</v>
      </c>
      <c r="B36" s="185" t="s">
        <v>229</v>
      </c>
      <c r="C36" s="186">
        <v>0</v>
      </c>
      <c r="D36" s="187" t="s">
        <v>228</v>
      </c>
    </row>
    <row r="37" spans="1:4" ht="13.5" customHeight="1" thickBot="1" x14ac:dyDescent="0.25">
      <c r="A37" s="188"/>
      <c r="B37" s="189" t="s">
        <v>282</v>
      </c>
      <c r="C37" s="190">
        <v>0</v>
      </c>
      <c r="D37" s="191" t="s">
        <v>270</v>
      </c>
    </row>
    <row r="38" spans="1:4" ht="14.25" customHeight="1" x14ac:dyDescent="0.2">
      <c r="A38" s="192"/>
      <c r="B38" s="193"/>
      <c r="C38" s="194"/>
      <c r="D38" s="195"/>
    </row>
    <row r="39" spans="1:4" x14ac:dyDescent="0.2">
      <c r="A39" s="180" t="s">
        <v>248</v>
      </c>
      <c r="B39" s="181" t="s">
        <v>89</v>
      </c>
      <c r="C39" s="182"/>
      <c r="D39" s="183"/>
    </row>
    <row r="40" spans="1:4" ht="15.75" thickBot="1" x14ac:dyDescent="0.25">
      <c r="A40" s="184">
        <v>0</v>
      </c>
      <c r="B40" s="185" t="s">
        <v>229</v>
      </c>
      <c r="C40" s="186">
        <v>0</v>
      </c>
      <c r="D40" s="187" t="s">
        <v>228</v>
      </c>
    </row>
    <row r="41" spans="1:4" ht="13.5" customHeight="1" thickBot="1" x14ac:dyDescent="0.25">
      <c r="A41" s="188"/>
      <c r="B41" s="189" t="s">
        <v>282</v>
      </c>
      <c r="C41" s="190">
        <v>0</v>
      </c>
      <c r="D41" s="191" t="s">
        <v>270</v>
      </c>
    </row>
    <row r="42" spans="1:4" ht="14.25" customHeight="1" x14ac:dyDescent="0.2">
      <c r="A42" s="192"/>
      <c r="B42" s="193"/>
      <c r="C42" s="194"/>
      <c r="D42" s="195"/>
    </row>
    <row r="43" spans="1:4" x14ac:dyDescent="0.2">
      <c r="A43" s="180" t="s">
        <v>249</v>
      </c>
      <c r="B43" s="181" t="s">
        <v>96</v>
      </c>
      <c r="C43" s="182"/>
      <c r="D43" s="183"/>
    </row>
    <row r="44" spans="1:4" ht="15.75" thickBot="1" x14ac:dyDescent="0.25">
      <c r="A44" s="184">
        <v>0</v>
      </c>
      <c r="B44" s="185" t="s">
        <v>229</v>
      </c>
      <c r="C44" s="186">
        <v>0</v>
      </c>
      <c r="D44" s="187" t="s">
        <v>228</v>
      </c>
    </row>
    <row r="45" spans="1:4" ht="13.5" customHeight="1" thickBot="1" x14ac:dyDescent="0.25">
      <c r="A45" s="188"/>
      <c r="B45" s="189" t="s">
        <v>282</v>
      </c>
      <c r="C45" s="190">
        <v>0</v>
      </c>
      <c r="D45" s="191" t="s">
        <v>270</v>
      </c>
    </row>
    <row r="46" spans="1:4" ht="14.25" customHeight="1" x14ac:dyDescent="0.2">
      <c r="A46" s="192"/>
      <c r="B46" s="193"/>
      <c r="C46" s="194"/>
      <c r="D46" s="195"/>
    </row>
    <row r="47" spans="1:4" x14ac:dyDescent="0.2">
      <c r="A47" s="180" t="s">
        <v>250</v>
      </c>
      <c r="B47" s="181" t="s">
        <v>104</v>
      </c>
      <c r="C47" s="182"/>
      <c r="D47" s="183"/>
    </row>
    <row r="48" spans="1:4" ht="15.75" thickBot="1" x14ac:dyDescent="0.25">
      <c r="A48" s="184">
        <v>0</v>
      </c>
      <c r="B48" s="185" t="s">
        <v>229</v>
      </c>
      <c r="C48" s="186">
        <v>0</v>
      </c>
      <c r="D48" s="187" t="s">
        <v>228</v>
      </c>
    </row>
    <row r="49" spans="1:4" ht="13.5" customHeight="1" thickBot="1" x14ac:dyDescent="0.25">
      <c r="A49" s="188"/>
      <c r="B49" s="189" t="s">
        <v>282</v>
      </c>
      <c r="C49" s="190">
        <v>0</v>
      </c>
      <c r="D49" s="191" t="s">
        <v>270</v>
      </c>
    </row>
    <row r="50" spans="1:4" ht="14.25" customHeight="1" x14ac:dyDescent="0.2">
      <c r="A50" s="192"/>
      <c r="B50" s="193"/>
      <c r="C50" s="194"/>
      <c r="D50" s="195"/>
    </row>
    <row r="51" spans="1:4" x14ac:dyDescent="0.2">
      <c r="A51" s="180" t="s">
        <v>251</v>
      </c>
      <c r="B51" s="181" t="s">
        <v>110</v>
      </c>
      <c r="C51" s="182"/>
      <c r="D51" s="183"/>
    </row>
    <row r="52" spans="1:4" ht="15.75" thickBot="1" x14ac:dyDescent="0.25">
      <c r="A52" s="184">
        <v>0</v>
      </c>
      <c r="B52" s="185" t="s">
        <v>229</v>
      </c>
      <c r="C52" s="186">
        <v>0</v>
      </c>
      <c r="D52" s="187" t="s">
        <v>228</v>
      </c>
    </row>
    <row r="53" spans="1:4" ht="13.5" customHeight="1" thickBot="1" x14ac:dyDescent="0.25">
      <c r="A53" s="188"/>
      <c r="B53" s="189" t="s">
        <v>282</v>
      </c>
      <c r="C53" s="190">
        <v>0</v>
      </c>
      <c r="D53" s="191" t="s">
        <v>270</v>
      </c>
    </row>
    <row r="54" spans="1:4" ht="14.25" customHeight="1" x14ac:dyDescent="0.2">
      <c r="A54" s="192"/>
      <c r="B54" s="193"/>
      <c r="C54" s="194"/>
      <c r="D54" s="195"/>
    </row>
    <row r="55" spans="1:4" x14ac:dyDescent="0.2">
      <c r="A55" s="180" t="s">
        <v>252</v>
      </c>
      <c r="B55" s="181" t="s">
        <v>115</v>
      </c>
      <c r="C55" s="182"/>
      <c r="D55" s="183"/>
    </row>
    <row r="56" spans="1:4" ht="15.75" thickBot="1" x14ac:dyDescent="0.25">
      <c r="A56" s="184">
        <v>0</v>
      </c>
      <c r="B56" s="185" t="s">
        <v>229</v>
      </c>
      <c r="C56" s="186">
        <v>0</v>
      </c>
      <c r="D56" s="187" t="s">
        <v>228</v>
      </c>
    </row>
    <row r="57" spans="1:4" ht="13.5" customHeight="1" thickBot="1" x14ac:dyDescent="0.25">
      <c r="A57" s="188"/>
      <c r="B57" s="189" t="s">
        <v>282</v>
      </c>
      <c r="C57" s="190">
        <v>0</v>
      </c>
      <c r="D57" s="191" t="s">
        <v>270</v>
      </c>
    </row>
    <row r="58" spans="1:4" ht="14.25" customHeight="1" x14ac:dyDescent="0.2">
      <c r="A58" s="192"/>
      <c r="B58" s="193"/>
      <c r="C58" s="194"/>
      <c r="D58" s="195"/>
    </row>
    <row r="59" spans="1:4" x14ac:dyDescent="0.2">
      <c r="A59" s="180" t="s">
        <v>253</v>
      </c>
      <c r="B59" s="181" t="s">
        <v>123</v>
      </c>
      <c r="C59" s="182"/>
      <c r="D59" s="183"/>
    </row>
    <row r="60" spans="1:4" ht="15.75" thickBot="1" x14ac:dyDescent="0.25">
      <c r="A60" s="184">
        <v>0</v>
      </c>
      <c r="B60" s="185" t="s">
        <v>229</v>
      </c>
      <c r="C60" s="186">
        <v>0</v>
      </c>
      <c r="D60" s="187" t="s">
        <v>228</v>
      </c>
    </row>
    <row r="61" spans="1:4" ht="13.5" customHeight="1" thickBot="1" x14ac:dyDescent="0.25">
      <c r="A61" s="188"/>
      <c r="B61" s="189" t="s">
        <v>282</v>
      </c>
      <c r="C61" s="190">
        <v>0</v>
      </c>
      <c r="D61" s="191" t="s">
        <v>270</v>
      </c>
    </row>
    <row r="62" spans="1:4" ht="14.25" customHeight="1" x14ac:dyDescent="0.2">
      <c r="A62" s="192"/>
      <c r="B62" s="193"/>
      <c r="C62" s="194"/>
      <c r="D62" s="195"/>
    </row>
    <row r="63" spans="1:4" x14ac:dyDescent="0.2">
      <c r="A63" s="180" t="s">
        <v>254</v>
      </c>
      <c r="B63" s="181" t="s">
        <v>130</v>
      </c>
      <c r="C63" s="182"/>
      <c r="D63" s="183"/>
    </row>
    <row r="64" spans="1:4" ht="15.75" thickBot="1" x14ac:dyDescent="0.25">
      <c r="A64" s="184">
        <v>0</v>
      </c>
      <c r="B64" s="185" t="s">
        <v>229</v>
      </c>
      <c r="C64" s="186">
        <v>0</v>
      </c>
      <c r="D64" s="187" t="s">
        <v>228</v>
      </c>
    </row>
    <row r="65" spans="1:4" ht="13.5" customHeight="1" thickBot="1" x14ac:dyDescent="0.25">
      <c r="A65" s="188"/>
      <c r="B65" s="189" t="s">
        <v>282</v>
      </c>
      <c r="C65" s="190">
        <v>0</v>
      </c>
      <c r="D65" s="191" t="s">
        <v>270</v>
      </c>
    </row>
    <row r="66" spans="1:4" ht="14.25" customHeight="1" x14ac:dyDescent="0.2">
      <c r="A66" s="192"/>
      <c r="B66" s="193"/>
      <c r="C66" s="194"/>
      <c r="D66" s="195"/>
    </row>
    <row r="67" spans="1:4" x14ac:dyDescent="0.2">
      <c r="A67" s="180" t="s">
        <v>255</v>
      </c>
      <c r="B67" s="181" t="s">
        <v>141</v>
      </c>
      <c r="C67" s="182"/>
      <c r="D67" s="183"/>
    </row>
    <row r="68" spans="1:4" ht="15.75" thickBot="1" x14ac:dyDescent="0.25">
      <c r="A68" s="184">
        <v>0</v>
      </c>
      <c r="B68" s="185" t="s">
        <v>229</v>
      </c>
      <c r="C68" s="186">
        <v>0</v>
      </c>
      <c r="D68" s="187" t="s">
        <v>228</v>
      </c>
    </row>
    <row r="69" spans="1:4" ht="13.5" customHeight="1" thickBot="1" x14ac:dyDescent="0.25">
      <c r="A69" s="188"/>
      <c r="B69" s="189" t="s">
        <v>282</v>
      </c>
      <c r="C69" s="190">
        <v>0</v>
      </c>
      <c r="D69" s="191" t="s">
        <v>270</v>
      </c>
    </row>
    <row r="70" spans="1:4" ht="14.25" customHeight="1" x14ac:dyDescent="0.2">
      <c r="A70" s="192"/>
      <c r="B70" s="193"/>
      <c r="C70" s="194"/>
      <c r="D70" s="195"/>
    </row>
    <row r="71" spans="1:4" x14ac:dyDescent="0.2">
      <c r="A71" s="180" t="s">
        <v>256</v>
      </c>
      <c r="B71" s="181" t="s">
        <v>148</v>
      </c>
      <c r="C71" s="182"/>
      <c r="D71" s="183"/>
    </row>
    <row r="72" spans="1:4" ht="15.75" thickBot="1" x14ac:dyDescent="0.25">
      <c r="A72" s="184">
        <v>0</v>
      </c>
      <c r="B72" s="185" t="s">
        <v>229</v>
      </c>
      <c r="C72" s="186">
        <v>0</v>
      </c>
      <c r="D72" s="187" t="s">
        <v>228</v>
      </c>
    </row>
    <row r="73" spans="1:4" ht="13.5" customHeight="1" thickBot="1" x14ac:dyDescent="0.25">
      <c r="A73" s="188"/>
      <c r="B73" s="189" t="s">
        <v>282</v>
      </c>
      <c r="C73" s="190">
        <v>0</v>
      </c>
      <c r="D73" s="191" t="s">
        <v>270</v>
      </c>
    </row>
    <row r="74" spans="1:4" ht="14.25" customHeight="1" x14ac:dyDescent="0.2">
      <c r="A74" s="192"/>
      <c r="B74" s="193"/>
      <c r="C74" s="194"/>
      <c r="D74" s="195"/>
    </row>
    <row r="75" spans="1:4" ht="25.5" x14ac:dyDescent="0.2">
      <c r="A75" s="180" t="s">
        <v>257</v>
      </c>
      <c r="B75" s="181" t="s">
        <v>156</v>
      </c>
      <c r="C75" s="182"/>
      <c r="D75" s="183"/>
    </row>
    <row r="76" spans="1:4" ht="15.75" thickBot="1" x14ac:dyDescent="0.25">
      <c r="A76" s="184">
        <v>0</v>
      </c>
      <c r="B76" s="185" t="s">
        <v>229</v>
      </c>
      <c r="C76" s="186">
        <v>0</v>
      </c>
      <c r="D76" s="187" t="s">
        <v>228</v>
      </c>
    </row>
    <row r="77" spans="1:4" ht="13.5" customHeight="1" thickBot="1" x14ac:dyDescent="0.25">
      <c r="A77" s="188"/>
      <c r="B77" s="189" t="s">
        <v>282</v>
      </c>
      <c r="C77" s="190">
        <v>0</v>
      </c>
      <c r="D77" s="191" t="s">
        <v>270</v>
      </c>
    </row>
    <row r="78" spans="1:4" ht="14.25" customHeight="1" x14ac:dyDescent="0.2">
      <c r="A78" s="192"/>
      <c r="B78" s="193"/>
      <c r="C78" s="194"/>
      <c r="D78" s="195"/>
    </row>
    <row r="79" spans="1:4" x14ac:dyDescent="0.2">
      <c r="A79" s="180" t="s">
        <v>258</v>
      </c>
      <c r="B79" s="181" t="s">
        <v>161</v>
      </c>
      <c r="C79" s="182"/>
      <c r="D79" s="183"/>
    </row>
    <row r="80" spans="1:4" ht="15.75" thickBot="1" x14ac:dyDescent="0.25">
      <c r="A80" s="184">
        <v>0</v>
      </c>
      <c r="B80" s="185" t="s">
        <v>229</v>
      </c>
      <c r="C80" s="186">
        <v>0</v>
      </c>
      <c r="D80" s="187" t="s">
        <v>228</v>
      </c>
    </row>
    <row r="81" spans="1:4" ht="13.5" customHeight="1" thickBot="1" x14ac:dyDescent="0.25">
      <c r="A81" s="188"/>
      <c r="B81" s="189" t="s">
        <v>282</v>
      </c>
      <c r="C81" s="190">
        <v>0</v>
      </c>
      <c r="D81" s="191" t="s">
        <v>270</v>
      </c>
    </row>
    <row r="82" spans="1:4" ht="14.25" customHeight="1" x14ac:dyDescent="0.2">
      <c r="A82" s="192"/>
      <c r="B82" s="193"/>
      <c r="C82" s="194"/>
      <c r="D82" s="195"/>
    </row>
    <row r="83" spans="1:4" x14ac:dyDescent="0.2">
      <c r="A83" s="180" t="s">
        <v>259</v>
      </c>
      <c r="B83" s="181" t="s">
        <v>168</v>
      </c>
      <c r="C83" s="182"/>
      <c r="D83" s="183"/>
    </row>
    <row r="84" spans="1:4" ht="15.75" thickBot="1" x14ac:dyDescent="0.25">
      <c r="A84" s="184">
        <v>0</v>
      </c>
      <c r="B84" s="185" t="s">
        <v>229</v>
      </c>
      <c r="C84" s="186">
        <v>0</v>
      </c>
      <c r="D84" s="187" t="s">
        <v>228</v>
      </c>
    </row>
    <row r="85" spans="1:4" ht="13.5" customHeight="1" thickBot="1" x14ac:dyDescent="0.25">
      <c r="A85" s="188"/>
      <c r="B85" s="189" t="s">
        <v>282</v>
      </c>
      <c r="C85" s="190">
        <v>0</v>
      </c>
      <c r="D85" s="191" t="s">
        <v>270</v>
      </c>
    </row>
    <row r="86" spans="1:4" ht="14.25" customHeight="1" x14ac:dyDescent="0.2">
      <c r="A86" s="192"/>
      <c r="B86" s="193"/>
      <c r="C86" s="194"/>
      <c r="D86" s="195"/>
    </row>
    <row r="87" spans="1:4" x14ac:dyDescent="0.2">
      <c r="A87" s="180" t="s">
        <v>261</v>
      </c>
      <c r="B87" s="181" t="s">
        <v>173</v>
      </c>
      <c r="C87" s="182"/>
      <c r="D87" s="183"/>
    </row>
    <row r="88" spans="1:4" ht="15.75" thickBot="1" x14ac:dyDescent="0.25">
      <c r="A88" s="184">
        <v>0</v>
      </c>
      <c r="B88" s="185" t="s">
        <v>229</v>
      </c>
      <c r="C88" s="186">
        <v>0</v>
      </c>
      <c r="D88" s="187" t="s">
        <v>228</v>
      </c>
    </row>
    <row r="89" spans="1:4" ht="13.5" customHeight="1" thickBot="1" x14ac:dyDescent="0.25">
      <c r="A89" s="188"/>
      <c r="B89" s="189" t="s">
        <v>282</v>
      </c>
      <c r="C89" s="190">
        <v>0</v>
      </c>
      <c r="D89" s="191" t="s">
        <v>270</v>
      </c>
    </row>
    <row r="90" spans="1:4" ht="14.25" customHeight="1" x14ac:dyDescent="0.2">
      <c r="A90" s="192"/>
      <c r="B90" s="193"/>
      <c r="C90" s="194"/>
      <c r="D90" s="195"/>
    </row>
    <row r="91" spans="1:4" ht="13.5" customHeight="1" thickBot="1" x14ac:dyDescent="0.25">
      <c r="B91" s="196" t="s">
        <v>283</v>
      </c>
      <c r="C91" s="197">
        <f>+C89+C85+C81+C77+C73+C69+C65+C61+C57+C53+C49+C45+C41+C37+C33+C29+C25+C21+C17+C13</f>
        <v>0</v>
      </c>
      <c r="D91" s="198" t="s">
        <v>270</v>
      </c>
    </row>
  </sheetData>
  <mergeCells count="4">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REPORTING&amp;RWILLIAM W. BACKUS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topLeftCell="A11" zoomScaleNormal="100"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3" t="s">
        <v>0</v>
      </c>
      <c r="B2" s="473"/>
      <c r="C2" s="473"/>
      <c r="D2" s="473"/>
    </row>
    <row r="3" spans="1:4" x14ac:dyDescent="0.2">
      <c r="A3" s="473" t="s">
        <v>1</v>
      </c>
      <c r="B3" s="473"/>
      <c r="C3" s="473"/>
      <c r="D3" s="473"/>
    </row>
    <row r="4" spans="1:4" x14ac:dyDescent="0.2">
      <c r="A4" s="473" t="s">
        <v>179</v>
      </c>
      <c r="B4" s="473"/>
      <c r="C4" s="473"/>
      <c r="D4" s="473"/>
    </row>
    <row r="5" spans="1:4" x14ac:dyDescent="0.2">
      <c r="A5" s="473" t="s">
        <v>284</v>
      </c>
      <c r="B5" s="473"/>
      <c r="C5" s="473"/>
      <c r="D5" s="473"/>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280</v>
      </c>
      <c r="C8" s="204"/>
      <c r="D8" s="205"/>
    </row>
    <row r="9" spans="1:4" ht="14.25" customHeight="1" thickBot="1" x14ac:dyDescent="0.25">
      <c r="A9" s="206" t="s">
        <v>5</v>
      </c>
      <c r="B9" s="207" t="s">
        <v>285</v>
      </c>
      <c r="C9" s="208" t="s">
        <v>266</v>
      </c>
      <c r="D9" s="209" t="s">
        <v>286</v>
      </c>
    </row>
    <row r="10" spans="1:4" x14ac:dyDescent="0.2">
      <c r="A10" s="176"/>
      <c r="B10" s="179"/>
      <c r="C10" s="179"/>
      <c r="D10" s="178"/>
    </row>
    <row r="11" spans="1:4" x14ac:dyDescent="0.2">
      <c r="A11" s="210" t="s">
        <v>225</v>
      </c>
      <c r="B11" s="181" t="s">
        <v>10</v>
      </c>
      <c r="C11" s="179"/>
      <c r="D11" s="211"/>
    </row>
    <row r="12" spans="1:4" ht="13.5" thickBot="1" x14ac:dyDescent="0.25">
      <c r="A12" s="212">
        <v>0</v>
      </c>
      <c r="B12" s="213" t="s">
        <v>229</v>
      </c>
      <c r="C12" s="214">
        <v>0</v>
      </c>
      <c r="D12" s="215" t="s">
        <v>287</v>
      </c>
    </row>
    <row r="13" spans="1:4" ht="13.5" customHeight="1" thickBot="1" x14ac:dyDescent="0.25">
      <c r="A13" s="216"/>
      <c r="B13" s="217" t="s">
        <v>196</v>
      </c>
      <c r="C13" s="218">
        <v>0</v>
      </c>
      <c r="D13" s="219"/>
    </row>
    <row r="14" spans="1:4" ht="14.25" customHeight="1" x14ac:dyDescent="0.2">
      <c r="A14" s="220"/>
      <c r="B14" s="221"/>
      <c r="C14" s="222"/>
      <c r="D14" s="223"/>
    </row>
    <row r="15" spans="1:4" x14ac:dyDescent="0.2">
      <c r="A15" s="210" t="s">
        <v>232</v>
      </c>
      <c r="B15" s="181" t="s">
        <v>37</v>
      </c>
      <c r="C15" s="179"/>
      <c r="D15" s="211"/>
    </row>
    <row r="16" spans="1:4" ht="13.5" thickBot="1" x14ac:dyDescent="0.25">
      <c r="A16" s="212">
        <v>0</v>
      </c>
      <c r="B16" s="213" t="s">
        <v>229</v>
      </c>
      <c r="C16" s="214">
        <v>0</v>
      </c>
      <c r="D16" s="215" t="s">
        <v>287</v>
      </c>
    </row>
    <row r="17" spans="1:4" ht="13.5" customHeight="1" thickBot="1" x14ac:dyDescent="0.25">
      <c r="A17" s="216"/>
      <c r="B17" s="217" t="s">
        <v>196</v>
      </c>
      <c r="C17" s="218">
        <v>0</v>
      </c>
      <c r="D17" s="219"/>
    </row>
    <row r="18" spans="1:4" ht="14.25" customHeight="1" x14ac:dyDescent="0.2">
      <c r="A18" s="220"/>
      <c r="B18" s="221"/>
      <c r="C18" s="222"/>
      <c r="D18" s="223"/>
    </row>
    <row r="19" spans="1:4" x14ac:dyDescent="0.2">
      <c r="A19" s="210" t="s">
        <v>233</v>
      </c>
      <c r="B19" s="181" t="s">
        <v>49</v>
      </c>
      <c r="C19" s="179"/>
      <c r="D19" s="211"/>
    </row>
    <row r="20" spans="1:4" ht="13.5" thickBot="1" x14ac:dyDescent="0.25">
      <c r="A20" s="212">
        <v>0</v>
      </c>
      <c r="B20" s="213" t="s">
        <v>229</v>
      </c>
      <c r="C20" s="214">
        <v>0</v>
      </c>
      <c r="D20" s="215" t="s">
        <v>287</v>
      </c>
    </row>
    <row r="21" spans="1:4" ht="13.5" customHeight="1" thickBot="1" x14ac:dyDescent="0.25">
      <c r="A21" s="216"/>
      <c r="B21" s="217" t="s">
        <v>196</v>
      </c>
      <c r="C21" s="218">
        <v>0</v>
      </c>
      <c r="D21" s="219"/>
    </row>
    <row r="22" spans="1:4" ht="14.25" customHeight="1" x14ac:dyDescent="0.2">
      <c r="A22" s="220"/>
      <c r="B22" s="221"/>
      <c r="C22" s="222"/>
      <c r="D22" s="223"/>
    </row>
    <row r="23" spans="1:4" x14ac:dyDescent="0.2">
      <c r="A23" s="210" t="s">
        <v>234</v>
      </c>
      <c r="B23" s="181" t="s">
        <v>58</v>
      </c>
      <c r="C23" s="179"/>
      <c r="D23" s="211"/>
    </row>
    <row r="24" spans="1:4" ht="13.5" thickBot="1" x14ac:dyDescent="0.25">
      <c r="A24" s="212">
        <v>0</v>
      </c>
      <c r="B24" s="213" t="s">
        <v>229</v>
      </c>
      <c r="C24" s="214">
        <v>0</v>
      </c>
      <c r="D24" s="215" t="s">
        <v>287</v>
      </c>
    </row>
    <row r="25" spans="1:4" ht="13.5" customHeight="1" thickBot="1" x14ac:dyDescent="0.25">
      <c r="A25" s="216"/>
      <c r="B25" s="217" t="s">
        <v>196</v>
      </c>
      <c r="C25" s="218">
        <v>0</v>
      </c>
      <c r="D25" s="219"/>
    </row>
    <row r="26" spans="1:4" ht="14.25" customHeight="1" x14ac:dyDescent="0.2">
      <c r="A26" s="220"/>
      <c r="B26" s="221"/>
      <c r="C26" s="222"/>
      <c r="D26" s="223"/>
    </row>
    <row r="27" spans="1:4" x14ac:dyDescent="0.2">
      <c r="A27" s="210" t="s">
        <v>235</v>
      </c>
      <c r="B27" s="181" t="s">
        <v>66</v>
      </c>
      <c r="C27" s="179"/>
      <c r="D27" s="211"/>
    </row>
    <row r="28" spans="1:4" ht="13.5" thickBot="1" x14ac:dyDescent="0.25">
      <c r="A28" s="212">
        <v>0</v>
      </c>
      <c r="B28" s="213" t="s">
        <v>229</v>
      </c>
      <c r="C28" s="214">
        <v>0</v>
      </c>
      <c r="D28" s="215" t="s">
        <v>287</v>
      </c>
    </row>
    <row r="29" spans="1:4" ht="13.5" customHeight="1" thickBot="1" x14ac:dyDescent="0.25">
      <c r="A29" s="216"/>
      <c r="B29" s="217" t="s">
        <v>196</v>
      </c>
      <c r="C29" s="218">
        <v>0</v>
      </c>
      <c r="D29" s="219"/>
    </row>
    <row r="30" spans="1:4" ht="14.25" customHeight="1" x14ac:dyDescent="0.2">
      <c r="A30" s="220"/>
      <c r="B30" s="221"/>
      <c r="C30" s="222"/>
      <c r="D30" s="223"/>
    </row>
    <row r="31" spans="1:4" x14ac:dyDescent="0.2">
      <c r="A31" s="210" t="s">
        <v>236</v>
      </c>
      <c r="B31" s="181" t="s">
        <v>74</v>
      </c>
      <c r="C31" s="179"/>
      <c r="D31" s="211"/>
    </row>
    <row r="32" spans="1:4" ht="13.5" thickBot="1" x14ac:dyDescent="0.25">
      <c r="A32" s="212">
        <v>0</v>
      </c>
      <c r="B32" s="213" t="s">
        <v>229</v>
      </c>
      <c r="C32" s="214">
        <v>0</v>
      </c>
      <c r="D32" s="215" t="s">
        <v>287</v>
      </c>
    </row>
    <row r="33" spans="1:4" ht="13.5" customHeight="1" thickBot="1" x14ac:dyDescent="0.25">
      <c r="A33" s="216"/>
      <c r="B33" s="217" t="s">
        <v>196</v>
      </c>
      <c r="C33" s="218">
        <v>0</v>
      </c>
      <c r="D33" s="219"/>
    </row>
    <row r="34" spans="1:4" ht="14.25" customHeight="1" x14ac:dyDescent="0.2">
      <c r="A34" s="220"/>
      <c r="B34" s="221"/>
      <c r="C34" s="222"/>
      <c r="D34" s="223"/>
    </row>
    <row r="35" spans="1:4" x14ac:dyDescent="0.2">
      <c r="A35" s="210" t="s">
        <v>243</v>
      </c>
      <c r="B35" s="181" t="s">
        <v>78</v>
      </c>
      <c r="C35" s="179"/>
      <c r="D35" s="211"/>
    </row>
    <row r="36" spans="1:4" ht="13.5" thickBot="1" x14ac:dyDescent="0.25">
      <c r="A36" s="212">
        <v>0</v>
      </c>
      <c r="B36" s="213" t="s">
        <v>229</v>
      </c>
      <c r="C36" s="214">
        <v>0</v>
      </c>
      <c r="D36" s="215" t="s">
        <v>287</v>
      </c>
    </row>
    <row r="37" spans="1:4" ht="13.5" customHeight="1" thickBot="1" x14ac:dyDescent="0.25">
      <c r="A37" s="216"/>
      <c r="B37" s="217" t="s">
        <v>196</v>
      </c>
      <c r="C37" s="218">
        <v>0</v>
      </c>
      <c r="D37" s="219"/>
    </row>
    <row r="38" spans="1:4" ht="14.25" customHeight="1" x14ac:dyDescent="0.2">
      <c r="A38" s="220"/>
      <c r="B38" s="221"/>
      <c r="C38" s="222"/>
      <c r="D38" s="223"/>
    </row>
    <row r="39" spans="1:4" x14ac:dyDescent="0.2">
      <c r="A39" s="210" t="s">
        <v>248</v>
      </c>
      <c r="B39" s="181" t="s">
        <v>89</v>
      </c>
      <c r="C39" s="179"/>
      <c r="D39" s="211"/>
    </row>
    <row r="40" spans="1:4" ht="13.5" thickBot="1" x14ac:dyDescent="0.25">
      <c r="A40" s="212">
        <v>0</v>
      </c>
      <c r="B40" s="213" t="s">
        <v>229</v>
      </c>
      <c r="C40" s="214">
        <v>0</v>
      </c>
      <c r="D40" s="215" t="s">
        <v>287</v>
      </c>
    </row>
    <row r="41" spans="1:4" ht="13.5" customHeight="1" thickBot="1" x14ac:dyDescent="0.25">
      <c r="A41" s="216"/>
      <c r="B41" s="217" t="s">
        <v>196</v>
      </c>
      <c r="C41" s="218">
        <v>0</v>
      </c>
      <c r="D41" s="219"/>
    </row>
    <row r="42" spans="1:4" ht="14.25" customHeight="1" x14ac:dyDescent="0.2">
      <c r="A42" s="220"/>
      <c r="B42" s="221"/>
      <c r="C42" s="222"/>
      <c r="D42" s="223"/>
    </row>
    <row r="43" spans="1:4" x14ac:dyDescent="0.2">
      <c r="A43" s="210" t="s">
        <v>249</v>
      </c>
      <c r="B43" s="181" t="s">
        <v>96</v>
      </c>
      <c r="C43" s="179"/>
      <c r="D43" s="211"/>
    </row>
    <row r="44" spans="1:4" ht="13.5" thickBot="1" x14ac:dyDescent="0.25">
      <c r="A44" s="212">
        <v>0</v>
      </c>
      <c r="B44" s="213" t="s">
        <v>229</v>
      </c>
      <c r="C44" s="214">
        <v>0</v>
      </c>
      <c r="D44" s="215" t="s">
        <v>287</v>
      </c>
    </row>
    <row r="45" spans="1:4" ht="13.5" customHeight="1" thickBot="1" x14ac:dyDescent="0.25">
      <c r="A45" s="216"/>
      <c r="B45" s="217" t="s">
        <v>196</v>
      </c>
      <c r="C45" s="218">
        <v>0</v>
      </c>
      <c r="D45" s="219"/>
    </row>
    <row r="46" spans="1:4" ht="14.25" customHeight="1" x14ac:dyDescent="0.2">
      <c r="A46" s="220"/>
      <c r="B46" s="221"/>
      <c r="C46" s="222"/>
      <c r="D46" s="223"/>
    </row>
    <row r="47" spans="1:4" x14ac:dyDescent="0.2">
      <c r="A47" s="210" t="s">
        <v>250</v>
      </c>
      <c r="B47" s="181" t="s">
        <v>104</v>
      </c>
      <c r="C47" s="179"/>
      <c r="D47" s="211"/>
    </row>
    <row r="48" spans="1:4" ht="13.5" thickBot="1" x14ac:dyDescent="0.25">
      <c r="A48" s="212">
        <v>0</v>
      </c>
      <c r="B48" s="213" t="s">
        <v>229</v>
      </c>
      <c r="C48" s="214">
        <v>0</v>
      </c>
      <c r="D48" s="215" t="s">
        <v>287</v>
      </c>
    </row>
    <row r="49" spans="1:4" ht="13.5" customHeight="1" thickBot="1" x14ac:dyDescent="0.25">
      <c r="A49" s="216"/>
      <c r="B49" s="217" t="s">
        <v>196</v>
      </c>
      <c r="C49" s="218">
        <v>0</v>
      </c>
      <c r="D49" s="219"/>
    </row>
    <row r="50" spans="1:4" ht="14.25" customHeight="1" x14ac:dyDescent="0.2">
      <c r="A50" s="220"/>
      <c r="B50" s="221"/>
      <c r="C50" s="222"/>
      <c r="D50" s="223"/>
    </row>
    <row r="51" spans="1:4" x14ac:dyDescent="0.2">
      <c r="A51" s="210" t="s">
        <v>251</v>
      </c>
      <c r="B51" s="181" t="s">
        <v>110</v>
      </c>
      <c r="C51" s="179"/>
      <c r="D51" s="211"/>
    </row>
    <row r="52" spans="1:4" ht="13.5" thickBot="1" x14ac:dyDescent="0.25">
      <c r="A52" s="212">
        <v>0</v>
      </c>
      <c r="B52" s="213" t="s">
        <v>229</v>
      </c>
      <c r="C52" s="214">
        <v>0</v>
      </c>
      <c r="D52" s="215" t="s">
        <v>287</v>
      </c>
    </row>
    <row r="53" spans="1:4" ht="13.5" customHeight="1" thickBot="1" x14ac:dyDescent="0.25">
      <c r="A53" s="216"/>
      <c r="B53" s="217" t="s">
        <v>196</v>
      </c>
      <c r="C53" s="218">
        <v>0</v>
      </c>
      <c r="D53" s="219"/>
    </row>
    <row r="54" spans="1:4" ht="14.25" customHeight="1" x14ac:dyDescent="0.2">
      <c r="A54" s="220"/>
      <c r="B54" s="221"/>
      <c r="C54" s="222"/>
      <c r="D54" s="223"/>
    </row>
    <row r="55" spans="1:4" x14ac:dyDescent="0.2">
      <c r="A55" s="210" t="s">
        <v>252</v>
      </c>
      <c r="B55" s="181" t="s">
        <v>115</v>
      </c>
      <c r="C55" s="179"/>
      <c r="D55" s="211"/>
    </row>
    <row r="56" spans="1:4" ht="13.5" thickBot="1" x14ac:dyDescent="0.25">
      <c r="A56" s="212">
        <v>0</v>
      </c>
      <c r="B56" s="213" t="s">
        <v>229</v>
      </c>
      <c r="C56" s="214">
        <v>0</v>
      </c>
      <c r="D56" s="215" t="s">
        <v>287</v>
      </c>
    </row>
    <row r="57" spans="1:4" ht="13.5" customHeight="1" thickBot="1" x14ac:dyDescent="0.25">
      <c r="A57" s="216"/>
      <c r="B57" s="217" t="s">
        <v>196</v>
      </c>
      <c r="C57" s="218">
        <v>0</v>
      </c>
      <c r="D57" s="219"/>
    </row>
    <row r="58" spans="1:4" ht="14.25" customHeight="1" x14ac:dyDescent="0.2">
      <c r="A58" s="220"/>
      <c r="B58" s="221"/>
      <c r="C58" s="222"/>
      <c r="D58" s="223"/>
    </row>
    <row r="59" spans="1:4" x14ac:dyDescent="0.2">
      <c r="A59" s="210" t="s">
        <v>253</v>
      </c>
      <c r="B59" s="181" t="s">
        <v>123</v>
      </c>
      <c r="C59" s="179"/>
      <c r="D59" s="211"/>
    </row>
    <row r="60" spans="1:4" ht="13.5" thickBot="1" x14ac:dyDescent="0.25">
      <c r="A60" s="212">
        <v>0</v>
      </c>
      <c r="B60" s="213" t="s">
        <v>229</v>
      </c>
      <c r="C60" s="214">
        <v>0</v>
      </c>
      <c r="D60" s="215" t="s">
        <v>287</v>
      </c>
    </row>
    <row r="61" spans="1:4" ht="13.5" customHeight="1" thickBot="1" x14ac:dyDescent="0.25">
      <c r="A61" s="216"/>
      <c r="B61" s="217" t="s">
        <v>196</v>
      </c>
      <c r="C61" s="218">
        <v>0</v>
      </c>
      <c r="D61" s="219"/>
    </row>
    <row r="62" spans="1:4" ht="14.25" customHeight="1" x14ac:dyDescent="0.2">
      <c r="A62" s="220"/>
      <c r="B62" s="221"/>
      <c r="C62" s="222"/>
      <c r="D62" s="223"/>
    </row>
    <row r="63" spans="1:4" x14ac:dyDescent="0.2">
      <c r="A63" s="210" t="s">
        <v>254</v>
      </c>
      <c r="B63" s="181" t="s">
        <v>130</v>
      </c>
      <c r="C63" s="179"/>
      <c r="D63" s="211"/>
    </row>
    <row r="64" spans="1:4" ht="13.5" thickBot="1" x14ac:dyDescent="0.25">
      <c r="A64" s="212">
        <v>0</v>
      </c>
      <c r="B64" s="213" t="s">
        <v>229</v>
      </c>
      <c r="C64" s="214">
        <v>0</v>
      </c>
      <c r="D64" s="215" t="s">
        <v>287</v>
      </c>
    </row>
    <row r="65" spans="1:4" ht="13.5" customHeight="1" thickBot="1" x14ac:dyDescent="0.25">
      <c r="A65" s="216"/>
      <c r="B65" s="217" t="s">
        <v>196</v>
      </c>
      <c r="C65" s="218">
        <v>0</v>
      </c>
      <c r="D65" s="219"/>
    </row>
    <row r="66" spans="1:4" ht="14.25" customHeight="1" x14ac:dyDescent="0.2">
      <c r="A66" s="220"/>
      <c r="B66" s="221"/>
      <c r="C66" s="222"/>
      <c r="D66" s="223"/>
    </row>
    <row r="67" spans="1:4" x14ac:dyDescent="0.2">
      <c r="A67" s="210" t="s">
        <v>255</v>
      </c>
      <c r="B67" s="181" t="s">
        <v>141</v>
      </c>
      <c r="C67" s="179"/>
      <c r="D67" s="211"/>
    </row>
    <row r="68" spans="1:4" ht="13.5" thickBot="1" x14ac:dyDescent="0.25">
      <c r="A68" s="212">
        <v>0</v>
      </c>
      <c r="B68" s="213" t="s">
        <v>229</v>
      </c>
      <c r="C68" s="214">
        <v>0</v>
      </c>
      <c r="D68" s="215" t="s">
        <v>287</v>
      </c>
    </row>
    <row r="69" spans="1:4" ht="13.5" customHeight="1" thickBot="1" x14ac:dyDescent="0.25">
      <c r="A69" s="216"/>
      <c r="B69" s="217" t="s">
        <v>196</v>
      </c>
      <c r="C69" s="218">
        <v>0</v>
      </c>
      <c r="D69" s="219"/>
    </row>
    <row r="70" spans="1:4" ht="14.25" customHeight="1" x14ac:dyDescent="0.2">
      <c r="A70" s="220"/>
      <c r="B70" s="221"/>
      <c r="C70" s="222"/>
      <c r="D70" s="223"/>
    </row>
    <row r="71" spans="1:4" x14ac:dyDescent="0.2">
      <c r="A71" s="210" t="s">
        <v>256</v>
      </c>
      <c r="B71" s="181" t="s">
        <v>148</v>
      </c>
      <c r="C71" s="179"/>
      <c r="D71" s="211"/>
    </row>
    <row r="72" spans="1:4" ht="13.5" thickBot="1" x14ac:dyDescent="0.25">
      <c r="A72" s="212">
        <v>0</v>
      </c>
      <c r="B72" s="213" t="s">
        <v>229</v>
      </c>
      <c r="C72" s="214">
        <v>0</v>
      </c>
      <c r="D72" s="215" t="s">
        <v>287</v>
      </c>
    </row>
    <row r="73" spans="1:4" ht="13.5" customHeight="1" thickBot="1" x14ac:dyDescent="0.25">
      <c r="A73" s="216"/>
      <c r="B73" s="217" t="s">
        <v>196</v>
      </c>
      <c r="C73" s="218">
        <v>0</v>
      </c>
      <c r="D73" s="219"/>
    </row>
    <row r="74" spans="1:4" ht="14.25" customHeight="1" x14ac:dyDescent="0.2">
      <c r="A74" s="220"/>
      <c r="B74" s="221"/>
      <c r="C74" s="222"/>
      <c r="D74" s="223"/>
    </row>
    <row r="75" spans="1:4" ht="25.5" x14ac:dyDescent="0.2">
      <c r="A75" s="210" t="s">
        <v>257</v>
      </c>
      <c r="B75" s="181" t="s">
        <v>156</v>
      </c>
      <c r="C75" s="179"/>
      <c r="D75" s="211"/>
    </row>
    <row r="76" spans="1:4" ht="13.5" thickBot="1" x14ac:dyDescent="0.25">
      <c r="A76" s="212">
        <v>0</v>
      </c>
      <c r="B76" s="213" t="s">
        <v>229</v>
      </c>
      <c r="C76" s="214">
        <v>0</v>
      </c>
      <c r="D76" s="215" t="s">
        <v>287</v>
      </c>
    </row>
    <row r="77" spans="1:4" ht="13.5" customHeight="1" thickBot="1" x14ac:dyDescent="0.25">
      <c r="A77" s="216"/>
      <c r="B77" s="217" t="s">
        <v>196</v>
      </c>
      <c r="C77" s="218">
        <v>0</v>
      </c>
      <c r="D77" s="219"/>
    </row>
    <row r="78" spans="1:4" ht="14.25" customHeight="1" x14ac:dyDescent="0.2">
      <c r="A78" s="220"/>
      <c r="B78" s="221"/>
      <c r="C78" s="222"/>
      <c r="D78" s="223"/>
    </row>
    <row r="79" spans="1:4" x14ac:dyDescent="0.2">
      <c r="A79" s="210" t="s">
        <v>258</v>
      </c>
      <c r="B79" s="181" t="s">
        <v>161</v>
      </c>
      <c r="C79" s="179"/>
      <c r="D79" s="211"/>
    </row>
    <row r="80" spans="1:4" ht="13.5" thickBot="1" x14ac:dyDescent="0.25">
      <c r="A80" s="212">
        <v>0</v>
      </c>
      <c r="B80" s="213" t="s">
        <v>229</v>
      </c>
      <c r="C80" s="214">
        <v>0</v>
      </c>
      <c r="D80" s="215" t="s">
        <v>287</v>
      </c>
    </row>
    <row r="81" spans="1:4" ht="13.5" customHeight="1" thickBot="1" x14ac:dyDescent="0.25">
      <c r="A81" s="216"/>
      <c r="B81" s="217" t="s">
        <v>196</v>
      </c>
      <c r="C81" s="218">
        <v>0</v>
      </c>
      <c r="D81" s="219"/>
    </row>
    <row r="82" spans="1:4" ht="14.25" customHeight="1" x14ac:dyDescent="0.2">
      <c r="A82" s="220"/>
      <c r="B82" s="221"/>
      <c r="C82" s="222"/>
      <c r="D82" s="223"/>
    </row>
    <row r="83" spans="1:4" x14ac:dyDescent="0.2">
      <c r="A83" s="210" t="s">
        <v>259</v>
      </c>
      <c r="B83" s="181" t="s">
        <v>168</v>
      </c>
      <c r="C83" s="179"/>
      <c r="D83" s="211"/>
    </row>
    <row r="84" spans="1:4" ht="13.5" thickBot="1" x14ac:dyDescent="0.25">
      <c r="A84" s="212">
        <v>0</v>
      </c>
      <c r="B84" s="213" t="s">
        <v>229</v>
      </c>
      <c r="C84" s="214">
        <v>0</v>
      </c>
      <c r="D84" s="215" t="s">
        <v>287</v>
      </c>
    </row>
    <row r="85" spans="1:4" ht="13.5" customHeight="1" thickBot="1" x14ac:dyDescent="0.25">
      <c r="A85" s="216"/>
      <c r="B85" s="217" t="s">
        <v>196</v>
      </c>
      <c r="C85" s="218">
        <v>0</v>
      </c>
      <c r="D85" s="219"/>
    </row>
    <row r="86" spans="1:4" ht="14.25" customHeight="1" x14ac:dyDescent="0.2">
      <c r="A86" s="220"/>
      <c r="B86" s="221"/>
      <c r="C86" s="222"/>
      <c r="D86" s="223"/>
    </row>
    <row r="87" spans="1:4" x14ac:dyDescent="0.2">
      <c r="A87" s="210" t="s">
        <v>261</v>
      </c>
      <c r="B87" s="181" t="s">
        <v>173</v>
      </c>
      <c r="C87" s="179"/>
      <c r="D87" s="211"/>
    </row>
    <row r="88" spans="1:4" ht="13.5" thickBot="1" x14ac:dyDescent="0.25">
      <c r="A88" s="212">
        <v>0</v>
      </c>
      <c r="B88" s="213" t="s">
        <v>229</v>
      </c>
      <c r="C88" s="214">
        <v>0</v>
      </c>
      <c r="D88" s="215" t="s">
        <v>287</v>
      </c>
    </row>
    <row r="89" spans="1:4" ht="13.5" customHeight="1" thickBot="1" x14ac:dyDescent="0.25">
      <c r="A89" s="216"/>
      <c r="B89" s="217" t="s">
        <v>196</v>
      </c>
      <c r="C89" s="218">
        <v>0</v>
      </c>
      <c r="D89" s="219"/>
    </row>
    <row r="90" spans="1:4" ht="14.25" customHeight="1" x14ac:dyDescent="0.2">
      <c r="A90" s="220"/>
      <c r="B90" s="221"/>
      <c r="C90" s="222"/>
      <c r="D90" s="223"/>
    </row>
    <row r="91" spans="1:4" ht="13.5" customHeight="1" thickBot="1" x14ac:dyDescent="0.25">
      <c r="A91" s="224"/>
      <c r="B91" s="225" t="s">
        <v>262</v>
      </c>
      <c r="C91" s="226">
        <f>+C89+C85+C81+C77+C73+C69+C65+C61+C57+C53+C49+C45+C41+C37+C33+C29+C25+C21+C17+C13</f>
        <v>0</v>
      </c>
      <c r="D91" s="227"/>
    </row>
  </sheetData>
  <mergeCells count="4">
    <mergeCell ref="A2:D2"/>
    <mergeCell ref="A3:D3"/>
    <mergeCell ref="A4:D4"/>
    <mergeCell ref="A5:D5"/>
  </mergeCells>
  <printOptions horizontalCentered="1"/>
  <pageMargins left="0.5" right="0.5" top="0.5" bottom="0.5" header="0.25" footer="0.25"/>
  <pageSetup paperSize="9" scale="78" orientation="landscape" horizontalDpi="1200" verticalDpi="1200" r:id="rId1"/>
  <headerFooter>
    <oddHeader>&amp;LOFFICE OF HEALTH CARE ACCESS&amp;CANNUAL REPORTING&amp;RWILLIAM W. BACKUS HOSPITAL</oddHeader>
    <oddFooter>&amp;LREPORT 8&amp;C&amp;P OF &amp;N&amp;R&amp;D,&amp;T</oddFooter>
  </headerFooter>
  <rowBreaks count="1" manualBreakCount="1">
    <brk id="50"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zoomScaleNormal="100"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5"/>
      <c r="C1" s="475"/>
      <c r="D1" s="475"/>
    </row>
    <row r="2" spans="1:6" s="229" customFormat="1" x14ac:dyDescent="0.2">
      <c r="A2" s="476" t="s">
        <v>0</v>
      </c>
      <c r="B2" s="476"/>
      <c r="C2" s="476"/>
      <c r="D2" s="476"/>
      <c r="E2" s="476"/>
      <c r="F2" s="476"/>
    </row>
    <row r="3" spans="1:6" s="229" customFormat="1" x14ac:dyDescent="0.2">
      <c r="A3" s="476" t="s">
        <v>1</v>
      </c>
      <c r="B3" s="476"/>
      <c r="C3" s="476"/>
      <c r="D3" s="476"/>
      <c r="E3" s="476"/>
      <c r="F3" s="476"/>
    </row>
    <row r="4" spans="1:6" s="229" customFormat="1" x14ac:dyDescent="0.2">
      <c r="A4" s="476" t="s">
        <v>179</v>
      </c>
      <c r="B4" s="476"/>
      <c r="C4" s="476"/>
      <c r="D4" s="476"/>
      <c r="E4" s="476"/>
      <c r="F4" s="476"/>
    </row>
    <row r="5" spans="1:6" s="229" customFormat="1" x14ac:dyDescent="0.2">
      <c r="A5" s="476" t="s">
        <v>288</v>
      </c>
      <c r="B5" s="476"/>
      <c r="C5" s="476"/>
      <c r="D5" s="476"/>
      <c r="E5" s="476"/>
      <c r="F5" s="476"/>
    </row>
    <row r="6" spans="1:6" s="229" customFormat="1" x14ac:dyDescent="0.2">
      <c r="A6" s="476" t="s">
        <v>289</v>
      </c>
      <c r="B6" s="476"/>
      <c r="C6" s="476"/>
      <c r="D6" s="476"/>
      <c r="E6" s="476"/>
      <c r="F6" s="476"/>
    </row>
    <row r="7" spans="1:6" s="229" customFormat="1" ht="13.5" customHeight="1" thickBot="1" x14ac:dyDescent="0.25">
      <c r="B7" s="474"/>
      <c r="C7" s="474"/>
      <c r="D7" s="474"/>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290</v>
      </c>
      <c r="D9" s="238" t="s">
        <v>291</v>
      </c>
      <c r="E9" s="239" t="s">
        <v>292</v>
      </c>
      <c r="F9" s="240" t="s">
        <v>293</v>
      </c>
    </row>
    <row r="10" spans="1:6" x14ac:dyDescent="0.2">
      <c r="A10" s="242"/>
      <c r="B10" s="243"/>
      <c r="C10" s="244"/>
      <c r="D10" s="245"/>
      <c r="E10" s="179"/>
      <c r="F10" s="178"/>
    </row>
    <row r="11" spans="1:6" ht="17.25" customHeight="1" thickBot="1" x14ac:dyDescent="0.25">
      <c r="A11" s="172" t="s">
        <v>190</v>
      </c>
      <c r="B11" s="246" t="s">
        <v>294</v>
      </c>
      <c r="C11" s="247"/>
      <c r="D11" s="247"/>
      <c r="E11" s="247"/>
      <c r="F11" s="248"/>
    </row>
    <row r="12" spans="1:6" ht="15.75" customHeight="1" x14ac:dyDescent="0.2">
      <c r="A12" s="249"/>
      <c r="B12" s="250" t="s">
        <v>295</v>
      </c>
      <c r="C12" s="251">
        <v>0</v>
      </c>
      <c r="D12" s="251">
        <v>0</v>
      </c>
      <c r="E12" s="251">
        <f t="shared" ref="E12:E18" si="0">D12-C12</f>
        <v>0</v>
      </c>
      <c r="F12" s="252">
        <f t="shared" ref="F12:F18" si="1">IF(C12=0,0,E12/C12)</f>
        <v>0</v>
      </c>
    </row>
    <row r="13" spans="1:6" x14ac:dyDescent="0.2">
      <c r="A13" s="253">
        <v>1</v>
      </c>
      <c r="B13" s="254" t="s">
        <v>296</v>
      </c>
      <c r="C13" s="255">
        <v>0</v>
      </c>
      <c r="D13" s="255">
        <v>0</v>
      </c>
      <c r="E13" s="255">
        <f t="shared" si="0"/>
        <v>0</v>
      </c>
      <c r="F13" s="256">
        <f t="shared" si="1"/>
        <v>0</v>
      </c>
    </row>
    <row r="14" spans="1:6" x14ac:dyDescent="0.2">
      <c r="A14" s="253">
        <v>2</v>
      </c>
      <c r="B14" s="254" t="s">
        <v>297</v>
      </c>
      <c r="C14" s="255">
        <v>0</v>
      </c>
      <c r="D14" s="255">
        <v>0</v>
      </c>
      <c r="E14" s="255">
        <f t="shared" si="0"/>
        <v>0</v>
      </c>
      <c r="F14" s="256">
        <f t="shared" si="1"/>
        <v>0</v>
      </c>
    </row>
    <row r="15" spans="1:6" x14ac:dyDescent="0.2">
      <c r="A15" s="253">
        <v>3</v>
      </c>
      <c r="B15" s="254" t="s">
        <v>298</v>
      </c>
      <c r="C15" s="255">
        <v>0</v>
      </c>
      <c r="D15" s="255">
        <v>0</v>
      </c>
      <c r="E15" s="255">
        <f t="shared" si="0"/>
        <v>0</v>
      </c>
      <c r="F15" s="256">
        <f t="shared" si="1"/>
        <v>0</v>
      </c>
    </row>
    <row r="16" spans="1:6" x14ac:dyDescent="0.2">
      <c r="A16" s="253">
        <v>4</v>
      </c>
      <c r="B16" s="254" t="s">
        <v>299</v>
      </c>
      <c r="C16" s="255">
        <v>0</v>
      </c>
      <c r="D16" s="255">
        <v>0</v>
      </c>
      <c r="E16" s="255">
        <f t="shared" si="0"/>
        <v>0</v>
      </c>
      <c r="F16" s="256">
        <f t="shared" si="1"/>
        <v>0</v>
      </c>
    </row>
    <row r="17" spans="1:6" x14ac:dyDescent="0.2">
      <c r="A17" s="257"/>
      <c r="B17" s="258" t="s">
        <v>300</v>
      </c>
      <c r="C17" s="259">
        <f>C12+(C13+C14-C15+C16)</f>
        <v>0</v>
      </c>
      <c r="D17" s="259">
        <f>D12+(D13+D14-D15+D16)</f>
        <v>0</v>
      </c>
      <c r="E17" s="259">
        <f t="shared" si="0"/>
        <v>0</v>
      </c>
      <c r="F17" s="260">
        <f t="shared" si="1"/>
        <v>0</v>
      </c>
    </row>
    <row r="18" spans="1:6" x14ac:dyDescent="0.2">
      <c r="A18" s="261">
        <v>5</v>
      </c>
      <c r="B18" s="262" t="s">
        <v>301</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197</v>
      </c>
      <c r="B20" s="246" t="s">
        <v>302</v>
      </c>
      <c r="C20" s="247"/>
      <c r="D20" s="247"/>
      <c r="E20" s="247"/>
      <c r="F20" s="248"/>
    </row>
    <row r="21" spans="1:6" ht="15.75" customHeight="1" x14ac:dyDescent="0.2">
      <c r="A21" s="249"/>
      <c r="B21" s="250" t="s">
        <v>295</v>
      </c>
      <c r="C21" s="251">
        <v>764814</v>
      </c>
      <c r="D21" s="251">
        <v>743943</v>
      </c>
      <c r="E21" s="251">
        <f t="shared" ref="E21:E27" si="2">D21-C21</f>
        <v>-20871</v>
      </c>
      <c r="F21" s="252">
        <f t="shared" ref="F21:F27" si="3">IF(C21=0,0,E21/C21)</f>
        <v>-2.7288987910786152E-2</v>
      </c>
    </row>
    <row r="22" spans="1:6" x14ac:dyDescent="0.2">
      <c r="A22" s="253">
        <v>1</v>
      </c>
      <c r="B22" s="254" t="s">
        <v>296</v>
      </c>
      <c r="C22" s="255">
        <v>0</v>
      </c>
      <c r="D22" s="255">
        <v>0</v>
      </c>
      <c r="E22" s="255">
        <f t="shared" si="2"/>
        <v>0</v>
      </c>
      <c r="F22" s="256">
        <f t="shared" si="3"/>
        <v>0</v>
      </c>
    </row>
    <row r="23" spans="1:6" x14ac:dyDescent="0.2">
      <c r="A23" s="253">
        <v>2</v>
      </c>
      <c r="B23" s="254" t="s">
        <v>297</v>
      </c>
      <c r="C23" s="255">
        <v>13991</v>
      </c>
      <c r="D23" s="255">
        <v>6570</v>
      </c>
      <c r="E23" s="255">
        <f t="shared" si="2"/>
        <v>-7421</v>
      </c>
      <c r="F23" s="256">
        <f t="shared" si="3"/>
        <v>-0.53041240797655631</v>
      </c>
    </row>
    <row r="24" spans="1:6" x14ac:dyDescent="0.2">
      <c r="A24" s="253">
        <v>3</v>
      </c>
      <c r="B24" s="254" t="s">
        <v>298</v>
      </c>
      <c r="C24" s="255">
        <v>0</v>
      </c>
      <c r="D24" s="255">
        <v>0</v>
      </c>
      <c r="E24" s="255">
        <f t="shared" si="2"/>
        <v>0</v>
      </c>
      <c r="F24" s="256">
        <f t="shared" si="3"/>
        <v>0</v>
      </c>
    </row>
    <row r="25" spans="1:6" x14ac:dyDescent="0.2">
      <c r="A25" s="253">
        <v>4</v>
      </c>
      <c r="B25" s="254" t="s">
        <v>299</v>
      </c>
      <c r="C25" s="255">
        <v>-34862</v>
      </c>
      <c r="D25" s="255">
        <v>72030</v>
      </c>
      <c r="E25" s="255">
        <f t="shared" si="2"/>
        <v>106892</v>
      </c>
      <c r="F25" s="256">
        <f t="shared" si="3"/>
        <v>-3.0661465205668064</v>
      </c>
    </row>
    <row r="26" spans="1:6" x14ac:dyDescent="0.2">
      <c r="A26" s="257"/>
      <c r="B26" s="258" t="s">
        <v>300</v>
      </c>
      <c r="C26" s="259">
        <f>C21+(C22+C23-C24+C25)</f>
        <v>743943</v>
      </c>
      <c r="D26" s="259">
        <f>D21+(D22+D23-D24+D25)</f>
        <v>822543</v>
      </c>
      <c r="E26" s="259">
        <f t="shared" si="2"/>
        <v>78600</v>
      </c>
      <c r="F26" s="260">
        <f t="shared" si="3"/>
        <v>0.10565325569297648</v>
      </c>
    </row>
    <row r="27" spans="1:6" x14ac:dyDescent="0.2">
      <c r="A27" s="261">
        <v>5</v>
      </c>
      <c r="B27" s="262" t="s">
        <v>301</v>
      </c>
      <c r="C27" s="263">
        <v>6500</v>
      </c>
      <c r="D27" s="263">
        <v>6500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198</v>
      </c>
      <c r="B29" s="246" t="s">
        <v>303</v>
      </c>
      <c r="C29" s="247"/>
      <c r="D29" s="247"/>
      <c r="E29" s="247"/>
      <c r="F29" s="248"/>
    </row>
    <row r="30" spans="1:6" ht="15.75" customHeight="1" x14ac:dyDescent="0.2">
      <c r="A30" s="249"/>
      <c r="B30" s="250" t="s">
        <v>295</v>
      </c>
      <c r="C30" s="251">
        <v>0</v>
      </c>
      <c r="D30" s="251">
        <v>0</v>
      </c>
      <c r="E30" s="251">
        <f t="shared" ref="E30:E36" si="4">D30-C30</f>
        <v>0</v>
      </c>
      <c r="F30" s="252">
        <f t="shared" ref="F30:F36" si="5">IF(C30=0,0,E30/C30)</f>
        <v>0</v>
      </c>
    </row>
    <row r="31" spans="1:6" x14ac:dyDescent="0.2">
      <c r="A31" s="253">
        <v>1</v>
      </c>
      <c r="B31" s="254" t="s">
        <v>296</v>
      </c>
      <c r="C31" s="255">
        <v>0</v>
      </c>
      <c r="D31" s="255">
        <v>0</v>
      </c>
      <c r="E31" s="255">
        <f t="shared" si="4"/>
        <v>0</v>
      </c>
      <c r="F31" s="256">
        <f t="shared" si="5"/>
        <v>0</v>
      </c>
    </row>
    <row r="32" spans="1:6" x14ac:dyDescent="0.2">
      <c r="A32" s="253">
        <v>2</v>
      </c>
      <c r="B32" s="254" t="s">
        <v>297</v>
      </c>
      <c r="C32" s="255">
        <v>0</v>
      </c>
      <c r="D32" s="255">
        <v>0</v>
      </c>
      <c r="E32" s="255">
        <f t="shared" si="4"/>
        <v>0</v>
      </c>
      <c r="F32" s="256">
        <f t="shared" si="5"/>
        <v>0</v>
      </c>
    </row>
    <row r="33" spans="1:6" x14ac:dyDescent="0.2">
      <c r="A33" s="253">
        <v>3</v>
      </c>
      <c r="B33" s="254" t="s">
        <v>298</v>
      </c>
      <c r="C33" s="255">
        <v>0</v>
      </c>
      <c r="D33" s="255">
        <v>0</v>
      </c>
      <c r="E33" s="255">
        <f t="shared" si="4"/>
        <v>0</v>
      </c>
      <c r="F33" s="256">
        <f t="shared" si="5"/>
        <v>0</v>
      </c>
    </row>
    <row r="34" spans="1:6" x14ac:dyDescent="0.2">
      <c r="A34" s="253">
        <v>4</v>
      </c>
      <c r="B34" s="254" t="s">
        <v>299</v>
      </c>
      <c r="C34" s="255">
        <v>0</v>
      </c>
      <c r="D34" s="255">
        <v>0</v>
      </c>
      <c r="E34" s="255">
        <f t="shared" si="4"/>
        <v>0</v>
      </c>
      <c r="F34" s="256">
        <f t="shared" si="5"/>
        <v>0</v>
      </c>
    </row>
    <row r="35" spans="1:6" x14ac:dyDescent="0.2">
      <c r="A35" s="257"/>
      <c r="B35" s="258" t="s">
        <v>300</v>
      </c>
      <c r="C35" s="259">
        <f>C30+(C31+C32-C33+C34)</f>
        <v>0</v>
      </c>
      <c r="D35" s="259">
        <f>D30+(D31+D32-D33+D34)</f>
        <v>0</v>
      </c>
      <c r="E35" s="259">
        <f t="shared" si="4"/>
        <v>0</v>
      </c>
      <c r="F35" s="260">
        <f t="shared" si="5"/>
        <v>0</v>
      </c>
    </row>
    <row r="36" spans="1:6" x14ac:dyDescent="0.2">
      <c r="A36" s="261">
        <v>5</v>
      </c>
      <c r="B36" s="262" t="s">
        <v>301</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REPORTING&amp;R&amp;10WILLIAM W. BACKUS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75" zoomScaleNormal="75" zoomScaleSheetLayoutView="75" workbookViewId="0">
      <selection activeCell="K17" sqref="K17"/>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2" t="s">
        <v>0</v>
      </c>
      <c r="B1" s="483"/>
      <c r="C1" s="484"/>
    </row>
    <row r="2" spans="1:4" ht="12.75" customHeight="1" x14ac:dyDescent="0.25">
      <c r="A2" s="482" t="s">
        <v>1</v>
      </c>
      <c r="B2" s="483"/>
      <c r="C2" s="484"/>
    </row>
    <row r="3" spans="1:4" ht="12.75" customHeight="1" x14ac:dyDescent="0.25">
      <c r="A3" s="482" t="s">
        <v>2</v>
      </c>
      <c r="B3" s="483"/>
      <c r="C3" s="484"/>
    </row>
    <row r="4" spans="1:4" ht="12.75" customHeight="1" x14ac:dyDescent="0.25">
      <c r="A4" s="482" t="s">
        <v>304</v>
      </c>
      <c r="B4" s="483"/>
      <c r="C4" s="484"/>
    </row>
    <row r="5" spans="1:4" ht="12.75" customHeight="1" thickBot="1" x14ac:dyDescent="0.3">
      <c r="A5" s="485"/>
      <c r="B5" s="486"/>
      <c r="C5" s="487"/>
    </row>
    <row r="6" spans="1:4" ht="15.75" customHeight="1" thickBot="1" x14ac:dyDescent="0.3">
      <c r="A6" s="488" t="s">
        <v>305</v>
      </c>
      <c r="B6" s="489"/>
      <c r="C6" s="490"/>
    </row>
    <row r="7" spans="1:4" ht="15.75" customHeight="1" thickBot="1" x14ac:dyDescent="0.3">
      <c r="A7" s="271">
        <v>-1</v>
      </c>
      <c r="B7" s="272">
        <v>-2</v>
      </c>
      <c r="C7" s="272">
        <v>-3</v>
      </c>
    </row>
    <row r="8" spans="1:4" ht="16.5" thickBot="1" x14ac:dyDescent="0.3">
      <c r="A8" s="273" t="s">
        <v>306</v>
      </c>
      <c r="B8" s="274" t="s">
        <v>307</v>
      </c>
      <c r="C8" s="275" t="s">
        <v>308</v>
      </c>
    </row>
    <row r="9" spans="1:4" s="277" customFormat="1" ht="12.75" customHeight="1" thickBot="1" x14ac:dyDescent="0.3">
      <c r="A9" s="477" t="s">
        <v>309</v>
      </c>
      <c r="B9" s="478"/>
      <c r="C9" s="276">
        <v>0</v>
      </c>
    </row>
    <row r="10" spans="1:4" s="277" customFormat="1" ht="15.75" customHeight="1" thickBot="1" x14ac:dyDescent="0.3">
      <c r="A10" s="479"/>
      <c r="B10" s="480"/>
      <c r="C10" s="481"/>
      <c r="D10" s="278"/>
    </row>
    <row r="11" spans="1:4" ht="15.75" customHeight="1" thickBot="1" x14ac:dyDescent="0.3">
      <c r="A11" s="279"/>
      <c r="B11" s="280" t="s">
        <v>310</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4" orientation="portrait" errors="blank" horizontalDpi="1200" verticalDpi="1200" r:id="rId1"/>
  <headerFooter>
    <oddHeader>&amp;LOFFICE OF HEALTH CARE ACCESS&amp;CANNUAL REPORTING&amp;RWILLIAM W. BACKUS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75" zoomScaleNormal="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504"/>
      <c r="B1" s="505"/>
      <c r="C1" s="505"/>
      <c r="D1" s="505"/>
      <c r="E1" s="505"/>
      <c r="F1" s="506"/>
    </row>
    <row r="2" spans="1:6" s="283" customFormat="1" ht="15.75" customHeight="1" x14ac:dyDescent="0.25">
      <c r="A2" s="482" t="s">
        <v>0</v>
      </c>
      <c r="B2" s="483"/>
      <c r="C2" s="483"/>
      <c r="D2" s="483"/>
      <c r="E2" s="483"/>
      <c r="F2" s="484"/>
    </row>
    <row r="3" spans="1:6" s="283" customFormat="1" ht="12.75" customHeight="1" x14ac:dyDescent="0.25">
      <c r="A3" s="482" t="s">
        <v>1</v>
      </c>
      <c r="B3" s="483"/>
      <c r="C3" s="483"/>
      <c r="D3" s="483"/>
      <c r="E3" s="483"/>
      <c r="F3" s="484"/>
    </row>
    <row r="4" spans="1:6" s="283" customFormat="1" x14ac:dyDescent="0.25">
      <c r="A4" s="482" t="s">
        <v>179</v>
      </c>
      <c r="B4" s="483"/>
      <c r="C4" s="483"/>
      <c r="D4" s="483"/>
      <c r="E4" s="483"/>
      <c r="F4" s="484"/>
    </row>
    <row r="5" spans="1:6" x14ac:dyDescent="0.25">
      <c r="A5" s="482" t="s">
        <v>311</v>
      </c>
      <c r="B5" s="483"/>
      <c r="C5" s="483"/>
      <c r="D5" s="483"/>
      <c r="E5" s="483"/>
      <c r="F5" s="484"/>
    </row>
    <row r="6" spans="1:6" ht="16.5" customHeight="1" thickBot="1" x14ac:dyDescent="0.3">
      <c r="A6" s="501"/>
      <c r="B6" s="502"/>
      <c r="C6" s="502"/>
      <c r="D6" s="502"/>
      <c r="E6" s="502"/>
      <c r="F6" s="503"/>
    </row>
    <row r="7" spans="1:6" ht="16.5" customHeight="1" thickBot="1" x14ac:dyDescent="0.3">
      <c r="A7" s="495" t="s">
        <v>312</v>
      </c>
      <c r="B7" s="496"/>
      <c r="C7" s="496"/>
      <c r="D7" s="496"/>
      <c r="E7" s="496"/>
      <c r="F7" s="496"/>
    </row>
    <row r="8" spans="1:6" ht="14.25" customHeight="1" x14ac:dyDescent="0.25">
      <c r="A8" s="284">
        <v>-1</v>
      </c>
      <c r="B8" s="285">
        <v>-2</v>
      </c>
      <c r="C8" s="285">
        <v>-3</v>
      </c>
      <c r="D8" s="285">
        <v>-4</v>
      </c>
      <c r="E8" s="285">
        <v>-5</v>
      </c>
      <c r="F8" s="286">
        <v>-6</v>
      </c>
    </row>
    <row r="9" spans="1:6" ht="30.75" customHeight="1" thickBot="1" x14ac:dyDescent="0.3">
      <c r="A9" s="287" t="s">
        <v>313</v>
      </c>
      <c r="B9" s="288" t="s">
        <v>314</v>
      </c>
      <c r="C9" s="289" t="s">
        <v>315</v>
      </c>
      <c r="D9" s="289" t="s">
        <v>316</v>
      </c>
      <c r="E9" s="289" t="s">
        <v>317</v>
      </c>
      <c r="F9" s="290" t="s">
        <v>318</v>
      </c>
    </row>
    <row r="10" spans="1:6" x14ac:dyDescent="0.25">
      <c r="A10" s="291"/>
      <c r="B10" s="292"/>
      <c r="C10" s="293"/>
      <c r="D10" s="293"/>
      <c r="E10" s="293"/>
      <c r="F10" s="294"/>
    </row>
    <row r="11" spans="1:6" x14ac:dyDescent="0.25">
      <c r="A11" s="295" t="s">
        <v>183</v>
      </c>
      <c r="B11" s="497" t="s">
        <v>319</v>
      </c>
      <c r="C11" s="498"/>
      <c r="D11" s="498"/>
      <c r="E11" s="498"/>
      <c r="F11" s="498"/>
    </row>
    <row r="12" spans="1:6" x14ac:dyDescent="0.25">
      <c r="A12" s="491"/>
      <c r="B12" s="492"/>
      <c r="C12" s="492"/>
      <c r="D12" s="492"/>
      <c r="E12" s="492"/>
      <c r="F12" s="492"/>
    </row>
    <row r="13" spans="1:6" x14ac:dyDescent="0.25">
      <c r="A13" s="295" t="s">
        <v>184</v>
      </c>
      <c r="B13" s="499" t="s">
        <v>320</v>
      </c>
      <c r="C13" s="500"/>
      <c r="D13" s="500"/>
      <c r="E13" s="500"/>
      <c r="F13" s="500"/>
    </row>
    <row r="14" spans="1:6" x14ac:dyDescent="0.25">
      <c r="A14" s="491"/>
      <c r="B14" s="492"/>
      <c r="C14" s="492"/>
      <c r="D14" s="492"/>
      <c r="E14" s="492"/>
      <c r="F14" s="492"/>
    </row>
    <row r="15" spans="1:6" x14ac:dyDescent="0.25">
      <c r="A15" s="295" t="s">
        <v>221</v>
      </c>
      <c r="B15" s="499" t="s">
        <v>321</v>
      </c>
      <c r="C15" s="500"/>
      <c r="D15" s="500"/>
      <c r="E15" s="500"/>
      <c r="F15" s="500"/>
    </row>
    <row r="16" spans="1:6" x14ac:dyDescent="0.25">
      <c r="A16" s="491"/>
      <c r="B16" s="492"/>
      <c r="C16" s="492"/>
      <c r="D16" s="492"/>
      <c r="E16" s="492"/>
      <c r="F16" s="492"/>
    </row>
    <row r="17" spans="1:6" x14ac:dyDescent="0.25">
      <c r="A17" s="295" t="s">
        <v>322</v>
      </c>
      <c r="B17" s="493" t="s">
        <v>323</v>
      </c>
      <c r="C17" s="493"/>
      <c r="D17" s="493"/>
      <c r="E17" s="493"/>
      <c r="F17" s="493"/>
    </row>
    <row r="18" spans="1:6" ht="16.5" customHeight="1" thickBot="1" x14ac:dyDescent="0.3">
      <c r="A18" s="296"/>
      <c r="B18" s="494"/>
      <c r="C18" s="494"/>
      <c r="D18" s="494"/>
      <c r="E18" s="494"/>
      <c r="F18" s="297"/>
    </row>
    <row r="19" spans="1:6" x14ac:dyDescent="0.25">
      <c r="A19" s="298"/>
      <c r="B19" s="299" t="s">
        <v>324</v>
      </c>
      <c r="C19" s="300">
        <v>300000</v>
      </c>
      <c r="D19" s="300">
        <v>42196</v>
      </c>
      <c r="E19" s="300">
        <v>0</v>
      </c>
      <c r="F19" s="301">
        <v>141038</v>
      </c>
    </row>
    <row r="20" spans="1:6" x14ac:dyDescent="0.25">
      <c r="A20" s="298"/>
      <c r="B20" s="299" t="s">
        <v>325</v>
      </c>
      <c r="C20" s="300">
        <v>66833</v>
      </c>
      <c r="D20" s="300">
        <v>7385</v>
      </c>
      <c r="E20" s="300">
        <v>0</v>
      </c>
      <c r="F20" s="301">
        <v>31129</v>
      </c>
    </row>
    <row r="21" spans="1:6" x14ac:dyDescent="0.25">
      <c r="A21" s="298"/>
      <c r="B21" s="299" t="s">
        <v>326</v>
      </c>
      <c r="C21" s="300">
        <v>5000</v>
      </c>
      <c r="D21" s="300">
        <v>905</v>
      </c>
      <c r="E21" s="300">
        <v>0</v>
      </c>
      <c r="F21" s="301">
        <v>3818</v>
      </c>
    </row>
    <row r="22" spans="1:6" x14ac:dyDescent="0.25">
      <c r="A22" s="298"/>
      <c r="B22" s="299" t="s">
        <v>327</v>
      </c>
      <c r="C22" s="300">
        <v>7500</v>
      </c>
      <c r="D22" s="300">
        <v>3083</v>
      </c>
      <c r="E22" s="300">
        <v>0</v>
      </c>
      <c r="F22" s="301">
        <v>12994</v>
      </c>
    </row>
    <row r="23" spans="1:6" x14ac:dyDescent="0.25">
      <c r="A23" s="298"/>
      <c r="B23" s="299" t="s">
        <v>328</v>
      </c>
      <c r="C23" s="300">
        <v>4246</v>
      </c>
      <c r="D23" s="300">
        <v>2990</v>
      </c>
      <c r="E23" s="300">
        <v>0</v>
      </c>
      <c r="F23" s="301">
        <v>12603</v>
      </c>
    </row>
    <row r="24" spans="1:6" x14ac:dyDescent="0.25">
      <c r="A24" s="298"/>
      <c r="B24" s="299" t="s">
        <v>329</v>
      </c>
      <c r="C24" s="300">
        <v>23393</v>
      </c>
      <c r="D24" s="300">
        <v>185</v>
      </c>
      <c r="E24" s="300">
        <v>0</v>
      </c>
      <c r="F24" s="301">
        <v>781</v>
      </c>
    </row>
    <row r="25" spans="1:6" x14ac:dyDescent="0.25">
      <c r="A25" s="298"/>
      <c r="B25" s="299" t="s">
        <v>330</v>
      </c>
      <c r="C25" s="300">
        <v>15000</v>
      </c>
      <c r="D25" s="300">
        <v>11653</v>
      </c>
      <c r="E25" s="300">
        <v>0</v>
      </c>
      <c r="F25" s="301">
        <v>49118</v>
      </c>
    </row>
    <row r="26" spans="1:6" x14ac:dyDescent="0.25">
      <c r="A26" s="298"/>
      <c r="B26" s="299" t="s">
        <v>331</v>
      </c>
      <c r="C26" s="300">
        <v>10000</v>
      </c>
      <c r="D26" s="300">
        <v>3425</v>
      </c>
      <c r="E26" s="300">
        <v>0</v>
      </c>
      <c r="F26" s="301">
        <v>14436</v>
      </c>
    </row>
    <row r="27" spans="1:6" x14ac:dyDescent="0.25">
      <c r="A27" s="298"/>
      <c r="B27" s="299" t="s">
        <v>332</v>
      </c>
      <c r="C27" s="300">
        <v>80088</v>
      </c>
      <c r="D27" s="300">
        <v>3755</v>
      </c>
      <c r="E27" s="300">
        <v>0</v>
      </c>
      <c r="F27" s="301">
        <v>15826</v>
      </c>
    </row>
    <row r="28" spans="1:6" ht="16.5" thickBot="1" x14ac:dyDescent="0.3">
      <c r="A28" s="298"/>
      <c r="B28" s="299" t="s">
        <v>333</v>
      </c>
      <c r="C28" s="300">
        <v>15000</v>
      </c>
      <c r="D28" s="300">
        <v>3023</v>
      </c>
      <c r="E28" s="300">
        <v>0</v>
      </c>
      <c r="F28" s="301">
        <v>12740</v>
      </c>
    </row>
    <row r="29" spans="1:6" ht="16.5" customHeight="1" thickBot="1" x14ac:dyDescent="0.3">
      <c r="A29" s="302"/>
      <c r="B29" s="302" t="s">
        <v>334</v>
      </c>
      <c r="C29" s="303">
        <f>SUM(C$19:C28)</f>
        <v>527060</v>
      </c>
      <c r="D29" s="303">
        <f>SUM(D$19:D28)</f>
        <v>78600</v>
      </c>
      <c r="E29" s="303">
        <f>SUM(E$19:E28)</f>
        <v>0</v>
      </c>
      <c r="F29" s="281">
        <f>SUM(F$19:F28)</f>
        <v>294483</v>
      </c>
    </row>
  </sheetData>
  <sheetProtection insertRows="0" deleteRows="0"/>
  <mergeCells count="15">
    <mergeCell ref="A6:F6"/>
    <mergeCell ref="A1:F1"/>
    <mergeCell ref="A2:F2"/>
    <mergeCell ref="A3:F3"/>
    <mergeCell ref="A4:F4"/>
    <mergeCell ref="A5:F5"/>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orientation="portrait" horizontalDpi="1200" verticalDpi="1200" r:id="rId1"/>
  <headerFooter>
    <oddHeader>&amp;LOFFICE OF HEALTH CARE ACCESS&amp;CANNUAL REPORTING&amp;RWILLIAM W. BACKUS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75" zoomScaleNormal="75" workbookViewId="0">
      <selection activeCell="B28" sqref="B28"/>
    </sheetView>
  </sheetViews>
  <sheetFormatPr defaultRowHeight="15" x14ac:dyDescent="0.2"/>
  <cols>
    <col min="1" max="1" width="8.85546875" style="305" bestFit="1" customWidth="1"/>
    <col min="2" max="2" width="62.5703125" style="305" customWidth="1"/>
    <col min="3" max="3" width="78.5703125" style="305" customWidth="1"/>
    <col min="4" max="16384" width="9.140625" style="305"/>
  </cols>
  <sheetData>
    <row r="1" spans="1:3" ht="15.75" x14ac:dyDescent="0.25">
      <c r="A1" s="304"/>
      <c r="B1" s="508"/>
      <c r="C1" s="508"/>
    </row>
    <row r="2" spans="1:3" ht="15.75" x14ac:dyDescent="0.25">
      <c r="A2" s="508" t="s">
        <v>0</v>
      </c>
      <c r="B2" s="508"/>
      <c r="C2" s="508"/>
    </row>
    <row r="3" spans="1:3" ht="15.75" x14ac:dyDescent="0.25">
      <c r="A3" s="508" t="s">
        <v>1</v>
      </c>
      <c r="B3" s="508"/>
      <c r="C3" s="508"/>
    </row>
    <row r="4" spans="1:3" ht="15.75" x14ac:dyDescent="0.25">
      <c r="A4" s="508" t="s">
        <v>179</v>
      </c>
      <c r="B4" s="508"/>
      <c r="C4" s="508"/>
    </row>
    <row r="5" spans="1:3" ht="15.75" x14ac:dyDescent="0.25">
      <c r="A5" s="508" t="s">
        <v>335</v>
      </c>
      <c r="B5" s="508"/>
      <c r="C5" s="508"/>
    </row>
    <row r="6" spans="1:3" ht="13.5" customHeight="1" thickBot="1" x14ac:dyDescent="0.3">
      <c r="A6" s="306"/>
      <c r="B6" s="507"/>
      <c r="C6" s="507"/>
    </row>
    <row r="7" spans="1:3" ht="15.75" x14ac:dyDescent="0.25">
      <c r="A7" s="307">
        <v>-1</v>
      </c>
      <c r="B7" s="308">
        <v>-2</v>
      </c>
      <c r="C7" s="309">
        <v>-3</v>
      </c>
    </row>
    <row r="8" spans="1:3" ht="15.6" customHeight="1" thickBot="1" x14ac:dyDescent="0.25">
      <c r="A8" s="310" t="s">
        <v>5</v>
      </c>
      <c r="B8" s="311" t="s">
        <v>6</v>
      </c>
      <c r="C8" s="311" t="s">
        <v>336</v>
      </c>
    </row>
    <row r="9" spans="1:3" ht="15.75" customHeight="1" x14ac:dyDescent="0.25">
      <c r="A9" s="312"/>
      <c r="B9" s="313"/>
      <c r="C9" s="314"/>
    </row>
    <row r="10" spans="1:3" ht="15.75" customHeight="1" thickBot="1" x14ac:dyDescent="0.25">
      <c r="A10" s="315" t="s">
        <v>249</v>
      </c>
      <c r="B10" s="316" t="s">
        <v>337</v>
      </c>
      <c r="C10" s="311"/>
    </row>
    <row r="11" spans="1:3" s="320" customFormat="1" ht="75" customHeight="1" x14ac:dyDescent="0.2">
      <c r="A11" s="317" t="s">
        <v>225</v>
      </c>
      <c r="B11" s="318" t="s">
        <v>338</v>
      </c>
      <c r="C11" s="319" t="s">
        <v>339</v>
      </c>
    </row>
    <row r="12" spans="1:3" s="320" customFormat="1" ht="60" x14ac:dyDescent="0.2">
      <c r="A12" s="321" t="s">
        <v>232</v>
      </c>
      <c r="B12" s="318" t="s">
        <v>340</v>
      </c>
      <c r="C12" s="322" t="s">
        <v>341</v>
      </c>
    </row>
    <row r="13" spans="1:3" s="320" customFormat="1" ht="30" x14ac:dyDescent="0.2">
      <c r="A13" s="323" t="s">
        <v>233</v>
      </c>
      <c r="B13" s="324" t="s">
        <v>342</v>
      </c>
      <c r="C13" s="325">
        <v>0.31869999999999998</v>
      </c>
    </row>
    <row r="14" spans="1:3" ht="13.5" customHeight="1" thickBot="1" x14ac:dyDescent="0.25">
      <c r="A14" s="326"/>
      <c r="B14" s="327"/>
      <c r="C14" s="328"/>
    </row>
    <row r="15" spans="1:3" s="320" customFormat="1" ht="16.5" customHeight="1" thickBot="1" x14ac:dyDescent="0.25">
      <c r="A15" s="329" t="s">
        <v>343</v>
      </c>
      <c r="B15" s="330" t="s">
        <v>344</v>
      </c>
      <c r="C15" s="331"/>
    </row>
    <row r="16" spans="1:3" s="320" customFormat="1" ht="15.75" x14ac:dyDescent="0.2">
      <c r="A16" s="332" t="s">
        <v>345</v>
      </c>
      <c r="B16" s="333" t="s">
        <v>346</v>
      </c>
      <c r="C16" s="334"/>
    </row>
    <row r="17" spans="1:3" s="320" customFormat="1" x14ac:dyDescent="0.2">
      <c r="A17" s="335">
        <v>1</v>
      </c>
      <c r="B17" s="318" t="s">
        <v>347</v>
      </c>
      <c r="C17" s="336" t="s">
        <v>348</v>
      </c>
    </row>
    <row r="18" spans="1:3" s="320" customFormat="1" x14ac:dyDescent="0.2">
      <c r="A18" s="335">
        <v>2</v>
      </c>
      <c r="B18" s="337" t="s">
        <v>349</v>
      </c>
      <c r="C18" s="336" t="s">
        <v>132</v>
      </c>
    </row>
    <row r="19" spans="1:3" s="320" customFormat="1" x14ac:dyDescent="0.2">
      <c r="A19" s="335">
        <v>3</v>
      </c>
      <c r="B19" s="337" t="s">
        <v>350</v>
      </c>
      <c r="C19" s="336" t="s">
        <v>351</v>
      </c>
    </row>
    <row r="20" spans="1:3" s="320" customFormat="1" ht="75" customHeight="1" x14ac:dyDescent="0.2">
      <c r="A20" s="335">
        <v>4</v>
      </c>
      <c r="B20" s="337" t="s">
        <v>352</v>
      </c>
      <c r="C20" s="336" t="s">
        <v>339</v>
      </c>
    </row>
    <row r="21" spans="1:3" s="320" customFormat="1" ht="75" customHeight="1" x14ac:dyDescent="0.2">
      <c r="A21" s="335">
        <v>5</v>
      </c>
      <c r="B21" s="337" t="s">
        <v>353</v>
      </c>
      <c r="C21" s="336" t="s">
        <v>354</v>
      </c>
    </row>
    <row r="22" spans="1:3" s="320" customFormat="1" ht="30" x14ac:dyDescent="0.2">
      <c r="A22" s="338">
        <v>6</v>
      </c>
      <c r="B22" s="337" t="s">
        <v>355</v>
      </c>
      <c r="C22" s="339">
        <v>0.31869999999999998</v>
      </c>
    </row>
    <row r="23" spans="1:3" ht="15.75" customHeight="1" thickBot="1" x14ac:dyDescent="0.25">
      <c r="A23" s="315"/>
      <c r="B23" s="316"/>
      <c r="C23" s="311"/>
    </row>
  </sheetData>
  <mergeCells count="6">
    <mergeCell ref="B6:C6"/>
    <mergeCell ref="B1:C1"/>
    <mergeCell ref="A2:C2"/>
    <mergeCell ref="A3:C3"/>
    <mergeCell ref="A4:C4"/>
    <mergeCell ref="A5:C5"/>
  </mergeCells>
  <printOptions horizontalCentered="1"/>
  <pageMargins left="0.25" right="0.25" top="0.5" bottom="0.5" header="0.25" footer="0.25"/>
  <pageSetup paperSize="9" scale="89" orientation="landscape" horizontalDpi="1200" verticalDpi="1200" r:id="rId1"/>
  <headerFooter>
    <oddHeader>&amp;L&amp;10OFFICE OF HEALTH CARE ACCESS&amp;C&amp;10ANNUAL REPORTING&amp;R&amp;10WILLIAM W. BACKUS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C11" sqref="C11"/>
    </sheetView>
  </sheetViews>
  <sheetFormatPr defaultRowHeight="15" x14ac:dyDescent="0.2"/>
  <cols>
    <col min="1" max="1" width="11.42578125" style="343" customWidth="1"/>
    <col min="2" max="3" width="38.140625" style="343"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8" t="s">
        <v>0</v>
      </c>
      <c r="B4" s="508"/>
      <c r="C4" s="508"/>
      <c r="D4" s="508"/>
      <c r="E4" s="508"/>
      <c r="F4" s="508"/>
    </row>
    <row r="5" spans="1:8" ht="15.75" customHeight="1" x14ac:dyDescent="0.25">
      <c r="A5" s="508" t="s">
        <v>356</v>
      </c>
      <c r="B5" s="508"/>
      <c r="C5" s="508"/>
      <c r="D5" s="508"/>
      <c r="E5" s="508"/>
      <c r="F5" s="508"/>
    </row>
    <row r="6" spans="1:8" ht="15.75" customHeight="1" x14ac:dyDescent="0.25">
      <c r="A6" s="508" t="s">
        <v>179</v>
      </c>
      <c r="B6" s="508"/>
      <c r="C6" s="508"/>
      <c r="D6" s="508"/>
      <c r="E6" s="508"/>
      <c r="F6" s="508"/>
    </row>
    <row r="7" spans="1:8" ht="15.75" customHeight="1" x14ac:dyDescent="0.25">
      <c r="A7" s="508" t="s">
        <v>357</v>
      </c>
      <c r="B7" s="508"/>
      <c r="C7" s="508"/>
      <c r="D7" s="508"/>
      <c r="E7" s="508"/>
      <c r="F7" s="508"/>
    </row>
    <row r="8" spans="1:8" ht="16.5" customHeight="1" thickBot="1" x14ac:dyDescent="0.3">
      <c r="A8" s="340"/>
      <c r="B8" s="340"/>
      <c r="C8" s="340"/>
      <c r="D8" s="344"/>
      <c r="E8" s="341"/>
      <c r="F8" s="342"/>
      <c r="G8" s="342"/>
      <c r="H8" s="342"/>
    </row>
    <row r="9" spans="1:8" ht="16.5" customHeight="1" thickBot="1" x14ac:dyDescent="0.3">
      <c r="A9" s="345" t="s">
        <v>5</v>
      </c>
      <c r="B9" s="346" t="s">
        <v>358</v>
      </c>
      <c r="C9" s="346" t="s">
        <v>359</v>
      </c>
      <c r="D9" s="347" t="s">
        <v>360</v>
      </c>
      <c r="E9" s="347" t="s">
        <v>361</v>
      </c>
      <c r="F9" s="348" t="s">
        <v>362</v>
      </c>
      <c r="G9" s="349"/>
      <c r="H9" s="349"/>
    </row>
    <row r="10" spans="1:8" ht="15.75" customHeight="1" x14ac:dyDescent="0.25">
      <c r="A10" s="350"/>
      <c r="B10" s="351"/>
      <c r="C10" s="351"/>
      <c r="D10" s="352"/>
      <c r="E10" s="352"/>
      <c r="F10" s="353"/>
      <c r="G10" s="349"/>
      <c r="H10" s="349"/>
    </row>
    <row r="11" spans="1:8" ht="15.75" customHeight="1" x14ac:dyDescent="0.25">
      <c r="A11" s="354" t="s">
        <v>363</v>
      </c>
      <c r="B11" s="355" t="s">
        <v>364</v>
      </c>
      <c r="C11" s="355" t="s">
        <v>365</v>
      </c>
      <c r="D11" s="356">
        <v>649565</v>
      </c>
      <c r="E11" s="356">
        <v>106786</v>
      </c>
      <c r="F11" s="357">
        <f>D11+E11</f>
        <v>756351</v>
      </c>
      <c r="G11" s="358"/>
      <c r="H11" s="359"/>
    </row>
    <row r="12" spans="1:8" ht="15.75" customHeight="1" x14ac:dyDescent="0.25">
      <c r="A12" s="509"/>
      <c r="B12" s="510"/>
      <c r="C12" s="510"/>
      <c r="D12" s="510"/>
      <c r="E12" s="510"/>
      <c r="F12" s="511"/>
      <c r="G12" s="358"/>
      <c r="H12" s="359"/>
    </row>
    <row r="13" spans="1:8" ht="15.75" customHeight="1" x14ac:dyDescent="0.25">
      <c r="A13" s="354" t="s">
        <v>366</v>
      </c>
      <c r="B13" s="355" t="s">
        <v>367</v>
      </c>
      <c r="C13" s="355" t="s">
        <v>368</v>
      </c>
      <c r="D13" s="356">
        <v>512201</v>
      </c>
      <c r="E13" s="356">
        <v>94161</v>
      </c>
      <c r="F13" s="357">
        <f>D13+E13</f>
        <v>606362</v>
      </c>
      <c r="G13" s="358"/>
      <c r="H13" s="359"/>
    </row>
    <row r="14" spans="1:8" ht="15.75" customHeight="1" x14ac:dyDescent="0.25">
      <c r="A14" s="509"/>
      <c r="B14" s="510"/>
      <c r="C14" s="510"/>
      <c r="D14" s="510"/>
      <c r="E14" s="510"/>
      <c r="F14" s="511"/>
      <c r="G14" s="358"/>
      <c r="H14" s="359"/>
    </row>
    <row r="15" spans="1:8" ht="15.75" customHeight="1" x14ac:dyDescent="0.25">
      <c r="A15" s="354" t="s">
        <v>369</v>
      </c>
      <c r="B15" s="355" t="s">
        <v>370</v>
      </c>
      <c r="C15" s="355" t="s">
        <v>371</v>
      </c>
      <c r="D15" s="356">
        <v>409313</v>
      </c>
      <c r="E15" s="356">
        <v>78899</v>
      </c>
      <c r="F15" s="357">
        <f>D15+E15</f>
        <v>488212</v>
      </c>
      <c r="G15" s="358"/>
      <c r="H15" s="359"/>
    </row>
    <row r="16" spans="1:8" ht="15.75" customHeight="1" x14ac:dyDescent="0.25">
      <c r="A16" s="509"/>
      <c r="B16" s="510"/>
      <c r="C16" s="510"/>
      <c r="D16" s="510"/>
      <c r="E16" s="510"/>
      <c r="F16" s="511"/>
      <c r="G16" s="358"/>
      <c r="H16" s="359"/>
    </row>
    <row r="17" spans="1:8" ht="15.75" customHeight="1" x14ac:dyDescent="0.25">
      <c r="A17" s="354" t="s">
        <v>372</v>
      </c>
      <c r="B17" s="355" t="s">
        <v>364</v>
      </c>
      <c r="C17" s="355" t="s">
        <v>373</v>
      </c>
      <c r="D17" s="356">
        <v>412037</v>
      </c>
      <c r="E17" s="356">
        <v>75998</v>
      </c>
      <c r="F17" s="357">
        <f>D17+E17</f>
        <v>488035</v>
      </c>
      <c r="G17" s="358"/>
      <c r="H17" s="359"/>
    </row>
    <row r="18" spans="1:8" ht="15.75" customHeight="1" x14ac:dyDescent="0.25">
      <c r="A18" s="509"/>
      <c r="B18" s="510"/>
      <c r="C18" s="510"/>
      <c r="D18" s="510"/>
      <c r="E18" s="510"/>
      <c r="F18" s="511"/>
      <c r="G18" s="358"/>
      <c r="H18" s="359"/>
    </row>
    <row r="19" spans="1:8" ht="15.75" customHeight="1" x14ac:dyDescent="0.25">
      <c r="A19" s="354" t="s">
        <v>374</v>
      </c>
      <c r="B19" s="355" t="s">
        <v>370</v>
      </c>
      <c r="C19" s="355" t="s">
        <v>375</v>
      </c>
      <c r="D19" s="356">
        <v>408344</v>
      </c>
      <c r="E19" s="356">
        <v>76724</v>
      </c>
      <c r="F19" s="357">
        <f>D19+E19</f>
        <v>485068</v>
      </c>
      <c r="G19" s="358"/>
      <c r="H19" s="359"/>
    </row>
    <row r="20" spans="1:8" ht="15.75" customHeight="1" x14ac:dyDescent="0.25">
      <c r="A20" s="509"/>
      <c r="B20" s="510"/>
      <c r="C20" s="510"/>
      <c r="D20" s="510"/>
      <c r="E20" s="510"/>
      <c r="F20" s="511"/>
      <c r="G20" s="358"/>
      <c r="H20" s="359"/>
    </row>
    <row r="21" spans="1:8" ht="15.75" customHeight="1" x14ac:dyDescent="0.25">
      <c r="A21" s="354" t="s">
        <v>376</v>
      </c>
      <c r="B21" s="355" t="s">
        <v>370</v>
      </c>
      <c r="C21" s="355" t="s">
        <v>377</v>
      </c>
      <c r="D21" s="356">
        <v>402769</v>
      </c>
      <c r="E21" s="356">
        <v>77618</v>
      </c>
      <c r="F21" s="357">
        <f>D21+E21</f>
        <v>480387</v>
      </c>
      <c r="G21" s="358"/>
      <c r="H21" s="359"/>
    </row>
    <row r="22" spans="1:8" ht="15.75" customHeight="1" x14ac:dyDescent="0.25">
      <c r="A22" s="509"/>
      <c r="B22" s="510"/>
      <c r="C22" s="510"/>
      <c r="D22" s="510"/>
      <c r="E22" s="510"/>
      <c r="F22" s="511"/>
      <c r="G22" s="358"/>
      <c r="H22" s="359"/>
    </row>
    <row r="23" spans="1:8" ht="15.75" customHeight="1" x14ac:dyDescent="0.25">
      <c r="A23" s="354" t="s">
        <v>378</v>
      </c>
      <c r="B23" s="355" t="s">
        <v>367</v>
      </c>
      <c r="C23" s="355" t="s">
        <v>379</v>
      </c>
      <c r="D23" s="356">
        <v>370054</v>
      </c>
      <c r="E23" s="356">
        <v>69924</v>
      </c>
      <c r="F23" s="357">
        <f>D23+E23</f>
        <v>439978</v>
      </c>
      <c r="G23" s="358"/>
      <c r="H23" s="359"/>
    </row>
    <row r="24" spans="1:8" ht="15.75" customHeight="1" x14ac:dyDescent="0.25">
      <c r="A24" s="509"/>
      <c r="B24" s="510"/>
      <c r="C24" s="510"/>
      <c r="D24" s="510"/>
      <c r="E24" s="510"/>
      <c r="F24" s="511"/>
      <c r="G24" s="358"/>
      <c r="H24" s="359"/>
    </row>
    <row r="25" spans="1:8" ht="15.75" customHeight="1" x14ac:dyDescent="0.25">
      <c r="A25" s="354" t="s">
        <v>380</v>
      </c>
      <c r="B25" s="355" t="s">
        <v>381</v>
      </c>
      <c r="C25" s="355" t="s">
        <v>382</v>
      </c>
      <c r="D25" s="356">
        <v>371327</v>
      </c>
      <c r="E25" s="356">
        <v>68622</v>
      </c>
      <c r="F25" s="357">
        <f>D25+E25</f>
        <v>439949</v>
      </c>
      <c r="G25" s="358"/>
      <c r="H25" s="359"/>
    </row>
    <row r="26" spans="1:8" ht="15.75" customHeight="1" x14ac:dyDescent="0.25">
      <c r="A26" s="509"/>
      <c r="B26" s="510"/>
      <c r="C26" s="510"/>
      <c r="D26" s="510"/>
      <c r="E26" s="510"/>
      <c r="F26" s="511"/>
      <c r="G26" s="358"/>
      <c r="H26" s="359"/>
    </row>
    <row r="27" spans="1:8" ht="15.75" customHeight="1" x14ac:dyDescent="0.25">
      <c r="A27" s="354" t="s">
        <v>383</v>
      </c>
      <c r="B27" s="355" t="s">
        <v>370</v>
      </c>
      <c r="C27" s="355" t="s">
        <v>384</v>
      </c>
      <c r="D27" s="356">
        <v>361196</v>
      </c>
      <c r="E27" s="356">
        <v>71957</v>
      </c>
      <c r="F27" s="357">
        <f>D27+E27</f>
        <v>433153</v>
      </c>
      <c r="G27" s="358"/>
      <c r="H27" s="359"/>
    </row>
    <row r="28" spans="1:8" ht="15.75" customHeight="1" x14ac:dyDescent="0.25">
      <c r="A28" s="509"/>
      <c r="B28" s="510"/>
      <c r="C28" s="510"/>
      <c r="D28" s="510"/>
      <c r="E28" s="510"/>
      <c r="F28" s="511"/>
      <c r="G28" s="358"/>
      <c r="H28" s="359"/>
    </row>
    <row r="29" spans="1:8" ht="15.75" customHeight="1" x14ac:dyDescent="0.25">
      <c r="A29" s="354" t="s">
        <v>385</v>
      </c>
      <c r="B29" s="355" t="s">
        <v>370</v>
      </c>
      <c r="C29" s="355" t="s">
        <v>386</v>
      </c>
      <c r="D29" s="356">
        <v>359244</v>
      </c>
      <c r="E29" s="356">
        <v>69543</v>
      </c>
      <c r="F29" s="357">
        <f>D29+E29</f>
        <v>428787</v>
      </c>
      <c r="G29" s="358"/>
      <c r="H29" s="359"/>
    </row>
    <row r="30" spans="1:8" ht="15.75" customHeight="1" thickBot="1" x14ac:dyDescent="0.3">
      <c r="A30" s="509"/>
      <c r="B30" s="510"/>
      <c r="C30" s="510"/>
      <c r="D30" s="510"/>
      <c r="E30" s="510"/>
      <c r="F30" s="511"/>
      <c r="G30" s="358"/>
      <c r="H30" s="359"/>
    </row>
    <row r="31" spans="1:8" ht="18.75" customHeight="1" thickBot="1" x14ac:dyDescent="0.3">
      <c r="A31" s="360"/>
      <c r="B31" s="361"/>
      <c r="C31" s="361" t="s">
        <v>262</v>
      </c>
      <c r="D31" s="362">
        <f>SUM(D11+D13+D15+D17+D19+D21+D23+D25+D27+D29)</f>
        <v>4256050</v>
      </c>
      <c r="E31" s="362">
        <f>SUM(E11+E13+E15+E17+E19+E21+E23+E25+E27+E29)</f>
        <v>790232</v>
      </c>
      <c r="F31" s="363">
        <f>D31+E31</f>
        <v>5046282</v>
      </c>
      <c r="G31" s="364"/>
      <c r="H31" s="364"/>
    </row>
  </sheetData>
  <mergeCells count="14">
    <mergeCell ref="A14:F14"/>
    <mergeCell ref="A4:F4"/>
    <mergeCell ref="A5:F5"/>
    <mergeCell ref="A6:F6"/>
    <mergeCell ref="A7:F7"/>
    <mergeCell ref="A12:F12"/>
    <mergeCell ref="A28:F28"/>
    <mergeCell ref="A30:F30"/>
    <mergeCell ref="A16:F16"/>
    <mergeCell ref="A18:F18"/>
    <mergeCell ref="A20:F20"/>
    <mergeCell ref="A22:F22"/>
    <mergeCell ref="A24:F24"/>
    <mergeCell ref="A26:F26"/>
  </mergeCells>
  <pageMargins left="0.25" right="0.25" top="0.5" bottom="0.5" header="0.25" footer="0.25"/>
  <pageSetup paperSize="9" scale="84" orientation="landscape" horizontalDpi="1200" verticalDpi="1200" r:id="rId1"/>
  <headerFooter>
    <oddHeader>_x000D_
                &amp;L&amp;10OFFICE OF HEALTH CARE ACCESS&amp;C&amp;10ANNUAL REPORTING&amp;R&amp;10WILLIAM W. BACKUS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C11" sqref="C11"/>
    </sheetView>
  </sheetViews>
  <sheetFormatPr defaultRowHeight="15" x14ac:dyDescent="0.2"/>
  <cols>
    <col min="1" max="1" width="11.42578125" style="343" customWidth="1"/>
    <col min="2" max="3" width="38.140625" style="343"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8" t="s">
        <v>10</v>
      </c>
      <c r="B4" s="508"/>
      <c r="C4" s="508"/>
      <c r="D4" s="508"/>
      <c r="E4" s="508"/>
      <c r="F4" s="508"/>
    </row>
    <row r="5" spans="1:8" ht="15.75" customHeight="1" x14ac:dyDescent="0.25">
      <c r="A5" s="508" t="s">
        <v>356</v>
      </c>
      <c r="B5" s="508"/>
      <c r="C5" s="508"/>
      <c r="D5" s="508"/>
      <c r="E5" s="508"/>
      <c r="F5" s="508"/>
    </row>
    <row r="6" spans="1:8" ht="15.75" customHeight="1" x14ac:dyDescent="0.25">
      <c r="A6" s="508" t="s">
        <v>179</v>
      </c>
      <c r="B6" s="508"/>
      <c r="C6" s="508"/>
      <c r="D6" s="508"/>
      <c r="E6" s="508"/>
      <c r="F6" s="508"/>
    </row>
    <row r="7" spans="1:8" ht="15.75" customHeight="1" x14ac:dyDescent="0.25">
      <c r="A7" s="508" t="s">
        <v>387</v>
      </c>
      <c r="B7" s="508"/>
      <c r="C7" s="508"/>
      <c r="D7" s="508"/>
      <c r="E7" s="508"/>
      <c r="F7" s="508"/>
    </row>
    <row r="8" spans="1:8" ht="16.5" customHeight="1" thickBot="1" x14ac:dyDescent="0.3">
      <c r="A8" s="340"/>
      <c r="B8" s="340"/>
      <c r="C8" s="340"/>
      <c r="D8" s="344"/>
      <c r="E8" s="341"/>
      <c r="F8" s="342"/>
      <c r="G8" s="342"/>
      <c r="H8" s="342"/>
    </row>
    <row r="9" spans="1:8" ht="16.5" customHeight="1" thickBot="1" x14ac:dyDescent="0.3">
      <c r="A9" s="345" t="s">
        <v>5</v>
      </c>
      <c r="B9" s="346" t="s">
        <v>358</v>
      </c>
      <c r="C9" s="346" t="s">
        <v>388</v>
      </c>
      <c r="D9" s="347" t="s">
        <v>360</v>
      </c>
      <c r="E9" s="347" t="s">
        <v>361</v>
      </c>
      <c r="F9" s="348" t="s">
        <v>362</v>
      </c>
      <c r="G9" s="349"/>
      <c r="H9" s="349"/>
    </row>
    <row r="10" spans="1:8" ht="15.75" customHeight="1" x14ac:dyDescent="0.25">
      <c r="A10" s="350"/>
      <c r="B10" s="351"/>
      <c r="C10" s="351"/>
      <c r="D10" s="352"/>
      <c r="E10" s="352"/>
      <c r="F10" s="353"/>
      <c r="G10" s="349"/>
      <c r="H10" s="349"/>
    </row>
    <row r="11" spans="1:8" ht="15.75" customHeight="1" x14ac:dyDescent="0.25">
      <c r="A11" s="354" t="s">
        <v>363</v>
      </c>
      <c r="B11" s="355" t="s">
        <v>389</v>
      </c>
      <c r="C11" s="355" t="s">
        <v>390</v>
      </c>
      <c r="D11" s="356">
        <v>2231208</v>
      </c>
      <c r="E11" s="356">
        <v>423862</v>
      </c>
      <c r="F11" s="357">
        <f>D11+E11</f>
        <v>2655070</v>
      </c>
      <c r="G11" s="358"/>
      <c r="H11" s="359"/>
    </row>
    <row r="12" spans="1:8" ht="15.75" customHeight="1" x14ac:dyDescent="0.25">
      <c r="A12" s="509"/>
      <c r="B12" s="510"/>
      <c r="C12" s="510"/>
      <c r="D12" s="510"/>
      <c r="E12" s="510"/>
      <c r="F12" s="511"/>
      <c r="G12" s="358"/>
      <c r="H12" s="359"/>
    </row>
    <row r="13" spans="1:8" ht="15.75" customHeight="1" x14ac:dyDescent="0.25">
      <c r="A13" s="354" t="s">
        <v>366</v>
      </c>
      <c r="B13" s="355" t="s">
        <v>391</v>
      </c>
      <c r="C13" s="355" t="s">
        <v>392</v>
      </c>
      <c r="D13" s="356">
        <v>1599700</v>
      </c>
      <c r="E13" s="356">
        <v>258433</v>
      </c>
      <c r="F13" s="357">
        <f>D13+E13</f>
        <v>1858133</v>
      </c>
      <c r="G13" s="358"/>
      <c r="H13" s="359"/>
    </row>
    <row r="14" spans="1:8" ht="15.75" customHeight="1" x14ac:dyDescent="0.25">
      <c r="A14" s="509"/>
      <c r="B14" s="510"/>
      <c r="C14" s="510"/>
      <c r="D14" s="510"/>
      <c r="E14" s="510"/>
      <c r="F14" s="511"/>
      <c r="G14" s="358"/>
      <c r="H14" s="359"/>
    </row>
    <row r="15" spans="1:8" ht="15.75" customHeight="1" x14ac:dyDescent="0.25">
      <c r="A15" s="354" t="s">
        <v>369</v>
      </c>
      <c r="B15" s="355" t="s">
        <v>393</v>
      </c>
      <c r="C15" s="355" t="s">
        <v>394</v>
      </c>
      <c r="D15" s="356">
        <v>1247582</v>
      </c>
      <c r="E15" s="356">
        <v>84560</v>
      </c>
      <c r="F15" s="357">
        <f>D15+E15</f>
        <v>1332142</v>
      </c>
      <c r="G15" s="358"/>
      <c r="H15" s="359"/>
    </row>
    <row r="16" spans="1:8" ht="15.75" customHeight="1" x14ac:dyDescent="0.25">
      <c r="A16" s="509"/>
      <c r="B16" s="510"/>
      <c r="C16" s="510"/>
      <c r="D16" s="510"/>
      <c r="E16" s="510"/>
      <c r="F16" s="511"/>
      <c r="G16" s="358"/>
      <c r="H16" s="359"/>
    </row>
    <row r="17" spans="1:8" ht="15.75" customHeight="1" x14ac:dyDescent="0.25">
      <c r="A17" s="354" t="s">
        <v>372</v>
      </c>
      <c r="B17" s="355" t="s">
        <v>395</v>
      </c>
      <c r="C17" s="355" t="s">
        <v>396</v>
      </c>
      <c r="D17" s="356">
        <v>1040878</v>
      </c>
      <c r="E17" s="356">
        <v>108649</v>
      </c>
      <c r="F17" s="357">
        <f>D17+E17</f>
        <v>1149527</v>
      </c>
      <c r="G17" s="358"/>
      <c r="H17" s="359"/>
    </row>
    <row r="18" spans="1:8" ht="15.75" customHeight="1" x14ac:dyDescent="0.25">
      <c r="A18" s="509"/>
      <c r="B18" s="510"/>
      <c r="C18" s="510"/>
      <c r="D18" s="510"/>
      <c r="E18" s="510"/>
      <c r="F18" s="511"/>
      <c r="G18" s="358"/>
      <c r="H18" s="359"/>
    </row>
    <row r="19" spans="1:8" ht="15.75" customHeight="1" x14ac:dyDescent="0.25">
      <c r="A19" s="354" t="s">
        <v>374</v>
      </c>
      <c r="B19" s="355" t="s">
        <v>397</v>
      </c>
      <c r="C19" s="355" t="s">
        <v>398</v>
      </c>
      <c r="D19" s="356">
        <v>1018135</v>
      </c>
      <c r="E19" s="356">
        <v>107945</v>
      </c>
      <c r="F19" s="357">
        <f>D19+E19</f>
        <v>1126080</v>
      </c>
      <c r="G19" s="358"/>
      <c r="H19" s="359"/>
    </row>
    <row r="20" spans="1:8" ht="15.75" customHeight="1" x14ac:dyDescent="0.25">
      <c r="A20" s="509"/>
      <c r="B20" s="510"/>
      <c r="C20" s="510"/>
      <c r="D20" s="510"/>
      <c r="E20" s="510"/>
      <c r="F20" s="511"/>
      <c r="G20" s="358"/>
      <c r="H20" s="359"/>
    </row>
    <row r="21" spans="1:8" ht="15.75" customHeight="1" x14ac:dyDescent="0.25">
      <c r="A21" s="354" t="s">
        <v>376</v>
      </c>
      <c r="B21" s="355" t="s">
        <v>399</v>
      </c>
      <c r="C21" s="355" t="s">
        <v>400</v>
      </c>
      <c r="D21" s="356">
        <v>923028</v>
      </c>
      <c r="E21" s="356">
        <v>180529</v>
      </c>
      <c r="F21" s="357">
        <f>D21+E21</f>
        <v>1103557</v>
      </c>
      <c r="G21" s="358"/>
      <c r="H21" s="359"/>
    </row>
    <row r="22" spans="1:8" ht="15.75" customHeight="1" x14ac:dyDescent="0.25">
      <c r="A22" s="509"/>
      <c r="B22" s="510"/>
      <c r="C22" s="510"/>
      <c r="D22" s="510"/>
      <c r="E22" s="510"/>
      <c r="F22" s="511"/>
      <c r="G22" s="358"/>
      <c r="H22" s="359"/>
    </row>
    <row r="23" spans="1:8" ht="15.75" customHeight="1" x14ac:dyDescent="0.25">
      <c r="A23" s="354" t="s">
        <v>378</v>
      </c>
      <c r="B23" s="355" t="s">
        <v>401</v>
      </c>
      <c r="C23" s="355" t="s">
        <v>402</v>
      </c>
      <c r="D23" s="356">
        <v>960747</v>
      </c>
      <c r="E23" s="356">
        <v>99781</v>
      </c>
      <c r="F23" s="357">
        <f>D23+E23</f>
        <v>1060528</v>
      </c>
      <c r="G23" s="358"/>
      <c r="H23" s="359"/>
    </row>
    <row r="24" spans="1:8" ht="15.75" customHeight="1" x14ac:dyDescent="0.25">
      <c r="A24" s="509"/>
      <c r="B24" s="510"/>
      <c r="C24" s="510"/>
      <c r="D24" s="510"/>
      <c r="E24" s="510"/>
      <c r="F24" s="511"/>
      <c r="G24" s="358"/>
      <c r="H24" s="359"/>
    </row>
    <row r="25" spans="1:8" ht="15.75" customHeight="1" x14ac:dyDescent="0.25">
      <c r="A25" s="354" t="s">
        <v>380</v>
      </c>
      <c r="B25" s="355" t="s">
        <v>403</v>
      </c>
      <c r="C25" s="355" t="s">
        <v>404</v>
      </c>
      <c r="D25" s="356">
        <v>967408</v>
      </c>
      <c r="E25" s="356">
        <v>49065</v>
      </c>
      <c r="F25" s="357">
        <f>D25+E25</f>
        <v>1016473</v>
      </c>
      <c r="G25" s="358"/>
      <c r="H25" s="359"/>
    </row>
    <row r="26" spans="1:8" ht="15.75" customHeight="1" x14ac:dyDescent="0.25">
      <c r="A26" s="509"/>
      <c r="B26" s="510"/>
      <c r="C26" s="510"/>
      <c r="D26" s="510"/>
      <c r="E26" s="510"/>
      <c r="F26" s="511"/>
      <c r="G26" s="358"/>
      <c r="H26" s="359"/>
    </row>
    <row r="27" spans="1:8" ht="15.75" customHeight="1" x14ac:dyDescent="0.25">
      <c r="A27" s="354" t="s">
        <v>383</v>
      </c>
      <c r="B27" s="355" t="s">
        <v>405</v>
      </c>
      <c r="C27" s="355" t="s">
        <v>406</v>
      </c>
      <c r="D27" s="356">
        <v>895265</v>
      </c>
      <c r="E27" s="356">
        <v>101076</v>
      </c>
      <c r="F27" s="357">
        <f>D27+E27</f>
        <v>996341</v>
      </c>
      <c r="G27" s="358"/>
      <c r="H27" s="359"/>
    </row>
    <row r="28" spans="1:8" ht="15.75" customHeight="1" x14ac:dyDescent="0.25">
      <c r="A28" s="509"/>
      <c r="B28" s="510"/>
      <c r="C28" s="510"/>
      <c r="D28" s="510"/>
      <c r="E28" s="510"/>
      <c r="F28" s="511"/>
      <c r="G28" s="358"/>
      <c r="H28" s="359"/>
    </row>
    <row r="29" spans="1:8" ht="15.75" customHeight="1" x14ac:dyDescent="0.25">
      <c r="A29" s="354" t="s">
        <v>385</v>
      </c>
      <c r="B29" s="355" t="s">
        <v>407</v>
      </c>
      <c r="C29" s="355" t="s">
        <v>408</v>
      </c>
      <c r="D29" s="356">
        <v>878926</v>
      </c>
      <c r="E29" s="356">
        <v>94956</v>
      </c>
      <c r="F29" s="357">
        <f>D29+E29</f>
        <v>973882</v>
      </c>
      <c r="G29" s="358"/>
      <c r="H29" s="359"/>
    </row>
    <row r="30" spans="1:8" ht="15.75" customHeight="1" thickBot="1" x14ac:dyDescent="0.3">
      <c r="A30" s="509"/>
      <c r="B30" s="510"/>
      <c r="C30" s="510"/>
      <c r="D30" s="510"/>
      <c r="E30" s="510"/>
      <c r="F30" s="511"/>
      <c r="G30" s="358"/>
      <c r="H30" s="359"/>
    </row>
    <row r="31" spans="1:8" ht="18.75" customHeight="1" thickBot="1" x14ac:dyDescent="0.3">
      <c r="A31" s="360"/>
      <c r="B31" s="361"/>
      <c r="C31" s="361" t="s">
        <v>262</v>
      </c>
      <c r="D31" s="362">
        <f>SUM(D11+D13+D15+D17+D19+D21+D23+D25+D27+D29)</f>
        <v>11762877</v>
      </c>
      <c r="E31" s="362">
        <f>SUM(E11+E13+E15+E17+E19+E21+E23+E25+E27+E29)</f>
        <v>1508856</v>
      </c>
      <c r="F31" s="363">
        <f>D31+E31</f>
        <v>13271733</v>
      </c>
      <c r="G31" s="364"/>
      <c r="H31" s="364"/>
    </row>
  </sheetData>
  <mergeCells count="14">
    <mergeCell ref="A14:F14"/>
    <mergeCell ref="A4:F4"/>
    <mergeCell ref="A5:F5"/>
    <mergeCell ref="A6:F6"/>
    <mergeCell ref="A7:F7"/>
    <mergeCell ref="A12:F12"/>
    <mergeCell ref="A28:F28"/>
    <mergeCell ref="A30:F30"/>
    <mergeCell ref="A16:F16"/>
    <mergeCell ref="A18:F18"/>
    <mergeCell ref="A20:F20"/>
    <mergeCell ref="A22:F22"/>
    <mergeCell ref="A24:F24"/>
    <mergeCell ref="A26:F26"/>
  </mergeCells>
  <pageMargins left="0.25" right="0.25" top="0.5" bottom="0.5" header="0.25" footer="0.25"/>
  <pageSetup paperSize="9" scale="84" orientation="landscape" horizontalDpi="1200" verticalDpi="1200" r:id="rId1"/>
  <headerFooter>
    <oddHeader>_x000D_
                &amp;L&amp;10OFFICE OF HEALTH CARE ACCESS&amp;C&amp;10ANNUAL REPORTING&amp;R&amp;10BACKUS CORPORATION</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61"/>
  <sheetViews>
    <sheetView zoomScale="75" zoomScaleNormal="75" zoomScaleSheetLayoutView="100" workbookViewId="0">
      <selection activeCell="C11" sqref="C11"/>
    </sheetView>
  </sheetViews>
  <sheetFormatPr defaultRowHeight="15" x14ac:dyDescent="0.2"/>
  <cols>
    <col min="1" max="1" width="11.42578125" style="343" customWidth="1"/>
    <col min="2" max="3" width="34.28515625" style="343" customWidth="1"/>
    <col min="4" max="7" width="21" style="343" customWidth="1"/>
    <col min="8" max="8" width="17.140625" style="343" customWidth="1"/>
    <col min="9" max="16384" width="9.140625" style="343"/>
  </cols>
  <sheetData>
    <row r="3" spans="1:8" ht="15.75" customHeight="1" x14ac:dyDescent="0.25">
      <c r="A3" s="340"/>
      <c r="B3" s="340"/>
      <c r="C3" s="340"/>
      <c r="D3" s="341"/>
      <c r="E3" s="341"/>
      <c r="F3" s="341"/>
      <c r="G3" s="341"/>
      <c r="H3" s="342"/>
    </row>
    <row r="4" spans="1:8" ht="15.75" customHeight="1" x14ac:dyDescent="0.25">
      <c r="A4" s="508" t="s">
        <v>0</v>
      </c>
      <c r="B4" s="508"/>
      <c r="C4" s="508"/>
      <c r="D4" s="508"/>
      <c r="E4" s="508"/>
      <c r="F4" s="508"/>
      <c r="G4" s="508"/>
      <c r="H4" s="508"/>
    </row>
    <row r="5" spans="1:8" ht="15.75" customHeight="1" x14ac:dyDescent="0.25">
      <c r="A5" s="508" t="s">
        <v>356</v>
      </c>
      <c r="B5" s="508"/>
      <c r="C5" s="508"/>
      <c r="D5" s="508"/>
      <c r="E5" s="508"/>
      <c r="F5" s="508"/>
      <c r="G5" s="508"/>
      <c r="H5" s="508"/>
    </row>
    <row r="6" spans="1:8" ht="15.75" customHeight="1" x14ac:dyDescent="0.25">
      <c r="A6" s="508" t="s">
        <v>179</v>
      </c>
      <c r="B6" s="508"/>
      <c r="C6" s="508"/>
      <c r="D6" s="508"/>
      <c r="E6" s="508"/>
      <c r="F6" s="508"/>
      <c r="G6" s="508"/>
      <c r="H6" s="508"/>
    </row>
    <row r="7" spans="1:8" ht="15.75" customHeight="1" x14ac:dyDescent="0.25">
      <c r="A7" s="508" t="s">
        <v>409</v>
      </c>
      <c r="B7" s="508"/>
      <c r="C7" s="508"/>
      <c r="D7" s="508"/>
      <c r="E7" s="508"/>
      <c r="F7" s="508"/>
      <c r="G7" s="508"/>
      <c r="H7" s="508"/>
    </row>
    <row r="8" spans="1:8" ht="16.5" customHeight="1" thickBot="1" x14ac:dyDescent="0.3">
      <c r="A8" s="340"/>
      <c r="B8" s="340"/>
      <c r="C8" s="340"/>
      <c r="D8" s="344"/>
      <c r="E8" s="341"/>
      <c r="F8" s="341"/>
      <c r="G8" s="341"/>
      <c r="H8" s="342"/>
    </row>
    <row r="9" spans="1:8" ht="60" customHeight="1" thickBot="1" x14ac:dyDescent="0.3">
      <c r="A9" s="365" t="s">
        <v>5</v>
      </c>
      <c r="B9" s="346" t="s">
        <v>410</v>
      </c>
      <c r="C9" s="346" t="s">
        <v>411</v>
      </c>
      <c r="D9" s="347" t="s">
        <v>360</v>
      </c>
      <c r="E9" s="366" t="s">
        <v>412</v>
      </c>
      <c r="F9" s="366" t="s">
        <v>413</v>
      </c>
      <c r="G9" s="366" t="s">
        <v>414</v>
      </c>
      <c r="H9" s="348" t="s">
        <v>362</v>
      </c>
    </row>
    <row r="10" spans="1:8" ht="15.75" customHeight="1" x14ac:dyDescent="0.25">
      <c r="A10" s="350"/>
      <c r="B10" s="351"/>
      <c r="C10" s="351"/>
      <c r="D10" s="352"/>
      <c r="E10" s="352"/>
      <c r="F10" s="352"/>
      <c r="G10" s="352"/>
      <c r="H10" s="353"/>
    </row>
    <row r="11" spans="1:8" ht="15.75" customHeight="1" x14ac:dyDescent="0.25">
      <c r="A11" s="354" t="s">
        <v>363</v>
      </c>
      <c r="B11" s="355" t="s">
        <v>415</v>
      </c>
      <c r="C11" s="355" t="s">
        <v>228</v>
      </c>
      <c r="D11" s="356">
        <v>0</v>
      </c>
      <c r="E11" s="356">
        <v>0</v>
      </c>
      <c r="F11" s="356">
        <v>0</v>
      </c>
      <c r="G11" s="356">
        <v>0</v>
      </c>
      <c r="H11" s="357">
        <f t="shared" ref="H11:H61" si="0">SUM(D11:G11)</f>
        <v>0</v>
      </c>
    </row>
    <row r="12" spans="1:8" ht="15.75" customHeight="1" x14ac:dyDescent="0.25">
      <c r="A12" s="354" t="s">
        <v>366</v>
      </c>
      <c r="B12" s="355" t="s">
        <v>228</v>
      </c>
      <c r="C12" s="355" t="s">
        <v>228</v>
      </c>
      <c r="D12" s="356">
        <v>0</v>
      </c>
      <c r="E12" s="356">
        <v>0</v>
      </c>
      <c r="F12" s="356">
        <v>0</v>
      </c>
      <c r="G12" s="356">
        <v>0</v>
      </c>
      <c r="H12" s="357">
        <f t="shared" si="0"/>
        <v>0</v>
      </c>
    </row>
    <row r="13" spans="1:8" ht="15.75" customHeight="1" x14ac:dyDescent="0.25">
      <c r="A13" s="354" t="s">
        <v>369</v>
      </c>
      <c r="B13" s="355" t="s">
        <v>228</v>
      </c>
      <c r="C13" s="355" t="s">
        <v>228</v>
      </c>
      <c r="D13" s="356">
        <v>0</v>
      </c>
      <c r="E13" s="356">
        <v>0</v>
      </c>
      <c r="F13" s="356">
        <v>0</v>
      </c>
      <c r="G13" s="356">
        <v>0</v>
      </c>
      <c r="H13" s="357">
        <f t="shared" si="0"/>
        <v>0</v>
      </c>
    </row>
    <row r="14" spans="1:8" ht="15.75" customHeight="1" x14ac:dyDescent="0.25">
      <c r="A14" s="354" t="s">
        <v>372</v>
      </c>
      <c r="B14" s="355" t="s">
        <v>228</v>
      </c>
      <c r="C14" s="355" t="s">
        <v>228</v>
      </c>
      <c r="D14" s="356">
        <v>0</v>
      </c>
      <c r="E14" s="356">
        <v>0</v>
      </c>
      <c r="F14" s="356">
        <v>0</v>
      </c>
      <c r="G14" s="356">
        <v>0</v>
      </c>
      <c r="H14" s="357">
        <f t="shared" si="0"/>
        <v>0</v>
      </c>
    </row>
    <row r="15" spans="1:8" ht="15.75" customHeight="1" x14ac:dyDescent="0.25">
      <c r="A15" s="354" t="s">
        <v>374</v>
      </c>
      <c r="B15" s="355" t="s">
        <v>228</v>
      </c>
      <c r="C15" s="355" t="s">
        <v>228</v>
      </c>
      <c r="D15" s="356">
        <v>0</v>
      </c>
      <c r="E15" s="356">
        <v>0</v>
      </c>
      <c r="F15" s="356">
        <v>0</v>
      </c>
      <c r="G15" s="356">
        <v>0</v>
      </c>
      <c r="H15" s="357">
        <f t="shared" si="0"/>
        <v>0</v>
      </c>
    </row>
    <row r="16" spans="1:8" ht="15.75" customHeight="1" x14ac:dyDescent="0.25">
      <c r="A16" s="354" t="s">
        <v>376</v>
      </c>
      <c r="B16" s="355" t="s">
        <v>228</v>
      </c>
      <c r="C16" s="355" t="s">
        <v>228</v>
      </c>
      <c r="D16" s="356">
        <v>0</v>
      </c>
      <c r="E16" s="356">
        <v>0</v>
      </c>
      <c r="F16" s="356">
        <v>0</v>
      </c>
      <c r="G16" s="356">
        <v>0</v>
      </c>
      <c r="H16" s="357">
        <f t="shared" si="0"/>
        <v>0</v>
      </c>
    </row>
    <row r="17" spans="1:8" ht="15.75" customHeight="1" x14ac:dyDescent="0.25">
      <c r="A17" s="354" t="s">
        <v>378</v>
      </c>
      <c r="B17" s="355" t="s">
        <v>228</v>
      </c>
      <c r="C17" s="355" t="s">
        <v>228</v>
      </c>
      <c r="D17" s="356">
        <v>0</v>
      </c>
      <c r="E17" s="356">
        <v>0</v>
      </c>
      <c r="F17" s="356">
        <v>0</v>
      </c>
      <c r="G17" s="356">
        <v>0</v>
      </c>
      <c r="H17" s="357">
        <f t="shared" si="0"/>
        <v>0</v>
      </c>
    </row>
    <row r="18" spans="1:8" ht="15.75" customHeight="1" x14ac:dyDescent="0.25">
      <c r="A18" s="354" t="s">
        <v>380</v>
      </c>
      <c r="B18" s="355" t="s">
        <v>228</v>
      </c>
      <c r="C18" s="355" t="s">
        <v>228</v>
      </c>
      <c r="D18" s="356">
        <v>0</v>
      </c>
      <c r="E18" s="356">
        <v>0</v>
      </c>
      <c r="F18" s="356">
        <v>0</v>
      </c>
      <c r="G18" s="356">
        <v>0</v>
      </c>
      <c r="H18" s="357">
        <f t="shared" si="0"/>
        <v>0</v>
      </c>
    </row>
    <row r="19" spans="1:8" ht="15.75" customHeight="1" x14ac:dyDescent="0.25">
      <c r="A19" s="354" t="s">
        <v>383</v>
      </c>
      <c r="B19" s="355" t="s">
        <v>228</v>
      </c>
      <c r="C19" s="355" t="s">
        <v>228</v>
      </c>
      <c r="D19" s="356">
        <v>0</v>
      </c>
      <c r="E19" s="356">
        <v>0</v>
      </c>
      <c r="F19" s="356">
        <v>0</v>
      </c>
      <c r="G19" s="356">
        <v>0</v>
      </c>
      <c r="H19" s="357">
        <f t="shared" si="0"/>
        <v>0</v>
      </c>
    </row>
    <row r="20" spans="1:8" ht="15.75" customHeight="1" x14ac:dyDescent="0.25">
      <c r="A20" s="354" t="s">
        <v>385</v>
      </c>
      <c r="B20" s="355" t="s">
        <v>228</v>
      </c>
      <c r="C20" s="355" t="s">
        <v>228</v>
      </c>
      <c r="D20" s="356">
        <v>0</v>
      </c>
      <c r="E20" s="356">
        <v>0</v>
      </c>
      <c r="F20" s="356">
        <v>0</v>
      </c>
      <c r="G20" s="356">
        <v>0</v>
      </c>
      <c r="H20" s="357">
        <f t="shared" si="0"/>
        <v>0</v>
      </c>
    </row>
    <row r="21" spans="1:8" ht="15.75" customHeight="1" x14ac:dyDescent="0.25">
      <c r="A21" s="354" t="s">
        <v>416</v>
      </c>
      <c r="B21" s="355" t="s">
        <v>228</v>
      </c>
      <c r="C21" s="355" t="s">
        <v>228</v>
      </c>
      <c r="D21" s="356">
        <v>0</v>
      </c>
      <c r="E21" s="356">
        <v>0</v>
      </c>
      <c r="F21" s="356">
        <v>0</v>
      </c>
      <c r="G21" s="356">
        <v>0</v>
      </c>
      <c r="H21" s="357">
        <f t="shared" si="0"/>
        <v>0</v>
      </c>
    </row>
    <row r="22" spans="1:8" ht="15.75" customHeight="1" x14ac:dyDescent="0.25">
      <c r="A22" s="354" t="s">
        <v>417</v>
      </c>
      <c r="B22" s="355" t="s">
        <v>228</v>
      </c>
      <c r="C22" s="355" t="s">
        <v>228</v>
      </c>
      <c r="D22" s="356">
        <v>0</v>
      </c>
      <c r="E22" s="356">
        <v>0</v>
      </c>
      <c r="F22" s="356">
        <v>0</v>
      </c>
      <c r="G22" s="356">
        <v>0</v>
      </c>
      <c r="H22" s="357">
        <f t="shared" si="0"/>
        <v>0</v>
      </c>
    </row>
    <row r="23" spans="1:8" ht="15.75" customHeight="1" x14ac:dyDescent="0.25">
      <c r="A23" s="354" t="s">
        <v>418</v>
      </c>
      <c r="B23" s="355" t="s">
        <v>228</v>
      </c>
      <c r="C23" s="355" t="s">
        <v>228</v>
      </c>
      <c r="D23" s="356">
        <v>0</v>
      </c>
      <c r="E23" s="356">
        <v>0</v>
      </c>
      <c r="F23" s="356">
        <v>0</v>
      </c>
      <c r="G23" s="356">
        <v>0</v>
      </c>
      <c r="H23" s="357">
        <f t="shared" si="0"/>
        <v>0</v>
      </c>
    </row>
    <row r="24" spans="1:8" ht="15.75" customHeight="1" x14ac:dyDescent="0.25">
      <c r="A24" s="354" t="s">
        <v>419</v>
      </c>
      <c r="B24" s="355" t="s">
        <v>228</v>
      </c>
      <c r="C24" s="355" t="s">
        <v>228</v>
      </c>
      <c r="D24" s="356">
        <v>0</v>
      </c>
      <c r="E24" s="356">
        <v>0</v>
      </c>
      <c r="F24" s="356">
        <v>0</v>
      </c>
      <c r="G24" s="356">
        <v>0</v>
      </c>
      <c r="H24" s="357">
        <f t="shared" si="0"/>
        <v>0</v>
      </c>
    </row>
    <row r="25" spans="1:8" ht="15.75" customHeight="1" x14ac:dyDescent="0.25">
      <c r="A25" s="354" t="s">
        <v>420</v>
      </c>
      <c r="B25" s="355" t="s">
        <v>228</v>
      </c>
      <c r="C25" s="355" t="s">
        <v>228</v>
      </c>
      <c r="D25" s="356">
        <v>0</v>
      </c>
      <c r="E25" s="356">
        <v>0</v>
      </c>
      <c r="F25" s="356">
        <v>0</v>
      </c>
      <c r="G25" s="356">
        <v>0</v>
      </c>
      <c r="H25" s="357">
        <f t="shared" si="0"/>
        <v>0</v>
      </c>
    </row>
    <row r="26" spans="1:8" ht="15.75" customHeight="1" x14ac:dyDescent="0.25">
      <c r="A26" s="354" t="s">
        <v>421</v>
      </c>
      <c r="B26" s="355" t="s">
        <v>228</v>
      </c>
      <c r="C26" s="355" t="s">
        <v>228</v>
      </c>
      <c r="D26" s="356">
        <v>0</v>
      </c>
      <c r="E26" s="356">
        <v>0</v>
      </c>
      <c r="F26" s="356">
        <v>0</v>
      </c>
      <c r="G26" s="356">
        <v>0</v>
      </c>
      <c r="H26" s="357">
        <f t="shared" si="0"/>
        <v>0</v>
      </c>
    </row>
    <row r="27" spans="1:8" ht="15.75" customHeight="1" x14ac:dyDescent="0.25">
      <c r="A27" s="354" t="s">
        <v>422</v>
      </c>
      <c r="B27" s="355" t="s">
        <v>228</v>
      </c>
      <c r="C27" s="355" t="s">
        <v>228</v>
      </c>
      <c r="D27" s="356">
        <v>0</v>
      </c>
      <c r="E27" s="356">
        <v>0</v>
      </c>
      <c r="F27" s="356">
        <v>0</v>
      </c>
      <c r="G27" s="356">
        <v>0</v>
      </c>
      <c r="H27" s="357">
        <f t="shared" si="0"/>
        <v>0</v>
      </c>
    </row>
    <row r="28" spans="1:8" ht="15.75" customHeight="1" x14ac:dyDescent="0.25">
      <c r="A28" s="354" t="s">
        <v>423</v>
      </c>
      <c r="B28" s="355" t="s">
        <v>228</v>
      </c>
      <c r="C28" s="355" t="s">
        <v>228</v>
      </c>
      <c r="D28" s="356">
        <v>0</v>
      </c>
      <c r="E28" s="356">
        <v>0</v>
      </c>
      <c r="F28" s="356">
        <v>0</v>
      </c>
      <c r="G28" s="356">
        <v>0</v>
      </c>
      <c r="H28" s="357">
        <f t="shared" si="0"/>
        <v>0</v>
      </c>
    </row>
    <row r="29" spans="1:8" ht="15.75" customHeight="1" x14ac:dyDescent="0.25">
      <c r="A29" s="354" t="s">
        <v>424</v>
      </c>
      <c r="B29" s="355" t="s">
        <v>228</v>
      </c>
      <c r="C29" s="355" t="s">
        <v>228</v>
      </c>
      <c r="D29" s="356">
        <v>0</v>
      </c>
      <c r="E29" s="356">
        <v>0</v>
      </c>
      <c r="F29" s="356">
        <v>0</v>
      </c>
      <c r="G29" s="356">
        <v>0</v>
      </c>
      <c r="H29" s="357">
        <f t="shared" si="0"/>
        <v>0</v>
      </c>
    </row>
    <row r="30" spans="1:8" ht="15.75" customHeight="1" x14ac:dyDescent="0.25">
      <c r="A30" s="354" t="s">
        <v>425</v>
      </c>
      <c r="B30" s="355" t="s">
        <v>228</v>
      </c>
      <c r="C30" s="355" t="s">
        <v>228</v>
      </c>
      <c r="D30" s="356">
        <v>0</v>
      </c>
      <c r="E30" s="356">
        <v>0</v>
      </c>
      <c r="F30" s="356">
        <v>0</v>
      </c>
      <c r="G30" s="356">
        <v>0</v>
      </c>
      <c r="H30" s="357">
        <f t="shared" si="0"/>
        <v>0</v>
      </c>
    </row>
    <row r="31" spans="1:8" ht="15.75" customHeight="1" x14ac:dyDescent="0.25">
      <c r="A31" s="354" t="s">
        <v>426</v>
      </c>
      <c r="B31" s="355" t="s">
        <v>228</v>
      </c>
      <c r="C31" s="355" t="s">
        <v>228</v>
      </c>
      <c r="D31" s="356">
        <v>0</v>
      </c>
      <c r="E31" s="356">
        <v>0</v>
      </c>
      <c r="F31" s="356">
        <v>0</v>
      </c>
      <c r="G31" s="356">
        <v>0</v>
      </c>
      <c r="H31" s="357">
        <f t="shared" si="0"/>
        <v>0</v>
      </c>
    </row>
    <row r="32" spans="1:8" ht="15.75" customHeight="1" x14ac:dyDescent="0.25">
      <c r="A32" s="354" t="s">
        <v>427</v>
      </c>
      <c r="B32" s="355" t="s">
        <v>228</v>
      </c>
      <c r="C32" s="355" t="s">
        <v>228</v>
      </c>
      <c r="D32" s="356">
        <v>0</v>
      </c>
      <c r="E32" s="356">
        <v>0</v>
      </c>
      <c r="F32" s="356">
        <v>0</v>
      </c>
      <c r="G32" s="356">
        <v>0</v>
      </c>
      <c r="H32" s="357">
        <f t="shared" si="0"/>
        <v>0</v>
      </c>
    </row>
    <row r="33" spans="1:8" ht="15.75" customHeight="1" x14ac:dyDescent="0.25">
      <c r="A33" s="354" t="s">
        <v>428</v>
      </c>
      <c r="B33" s="355" t="s">
        <v>228</v>
      </c>
      <c r="C33" s="355" t="s">
        <v>228</v>
      </c>
      <c r="D33" s="356">
        <v>0</v>
      </c>
      <c r="E33" s="356">
        <v>0</v>
      </c>
      <c r="F33" s="356">
        <v>0</v>
      </c>
      <c r="G33" s="356">
        <v>0</v>
      </c>
      <c r="H33" s="357">
        <f t="shared" si="0"/>
        <v>0</v>
      </c>
    </row>
    <row r="34" spans="1:8" ht="15.75" customHeight="1" x14ac:dyDescent="0.25">
      <c r="A34" s="354" t="s">
        <v>429</v>
      </c>
      <c r="B34" s="355" t="s">
        <v>228</v>
      </c>
      <c r="C34" s="355" t="s">
        <v>228</v>
      </c>
      <c r="D34" s="356">
        <v>0</v>
      </c>
      <c r="E34" s="356">
        <v>0</v>
      </c>
      <c r="F34" s="356">
        <v>0</v>
      </c>
      <c r="G34" s="356">
        <v>0</v>
      </c>
      <c r="H34" s="357">
        <f t="shared" si="0"/>
        <v>0</v>
      </c>
    </row>
    <row r="35" spans="1:8" ht="15.75" customHeight="1" x14ac:dyDescent="0.25">
      <c r="A35" s="354" t="s">
        <v>430</v>
      </c>
      <c r="B35" s="355" t="s">
        <v>228</v>
      </c>
      <c r="C35" s="355" t="s">
        <v>228</v>
      </c>
      <c r="D35" s="356">
        <v>0</v>
      </c>
      <c r="E35" s="356">
        <v>0</v>
      </c>
      <c r="F35" s="356">
        <v>0</v>
      </c>
      <c r="G35" s="356">
        <v>0</v>
      </c>
      <c r="H35" s="357">
        <f t="shared" si="0"/>
        <v>0</v>
      </c>
    </row>
    <row r="36" spans="1:8" ht="15.75" customHeight="1" x14ac:dyDescent="0.25">
      <c r="A36" s="354" t="s">
        <v>431</v>
      </c>
      <c r="B36" s="355" t="s">
        <v>228</v>
      </c>
      <c r="C36" s="355" t="s">
        <v>228</v>
      </c>
      <c r="D36" s="356">
        <v>0</v>
      </c>
      <c r="E36" s="356">
        <v>0</v>
      </c>
      <c r="F36" s="356">
        <v>0</v>
      </c>
      <c r="G36" s="356">
        <v>0</v>
      </c>
      <c r="H36" s="357">
        <f t="shared" si="0"/>
        <v>0</v>
      </c>
    </row>
    <row r="37" spans="1:8" ht="15.75" customHeight="1" x14ac:dyDescent="0.25">
      <c r="A37" s="354" t="s">
        <v>432</v>
      </c>
      <c r="B37" s="355" t="s">
        <v>228</v>
      </c>
      <c r="C37" s="355" t="s">
        <v>228</v>
      </c>
      <c r="D37" s="356">
        <v>0</v>
      </c>
      <c r="E37" s="356">
        <v>0</v>
      </c>
      <c r="F37" s="356">
        <v>0</v>
      </c>
      <c r="G37" s="356">
        <v>0</v>
      </c>
      <c r="H37" s="357">
        <f t="shared" si="0"/>
        <v>0</v>
      </c>
    </row>
    <row r="38" spans="1:8" ht="15.75" customHeight="1" x14ac:dyDescent="0.25">
      <c r="A38" s="354" t="s">
        <v>433</v>
      </c>
      <c r="B38" s="355" t="s">
        <v>228</v>
      </c>
      <c r="C38" s="355" t="s">
        <v>228</v>
      </c>
      <c r="D38" s="356">
        <v>0</v>
      </c>
      <c r="E38" s="356">
        <v>0</v>
      </c>
      <c r="F38" s="356">
        <v>0</v>
      </c>
      <c r="G38" s="356">
        <v>0</v>
      </c>
      <c r="H38" s="357">
        <f t="shared" si="0"/>
        <v>0</v>
      </c>
    </row>
    <row r="39" spans="1:8" ht="15.75" customHeight="1" x14ac:dyDescent="0.25">
      <c r="A39" s="354" t="s">
        <v>434</v>
      </c>
      <c r="B39" s="355" t="s">
        <v>228</v>
      </c>
      <c r="C39" s="355" t="s">
        <v>228</v>
      </c>
      <c r="D39" s="356">
        <v>0</v>
      </c>
      <c r="E39" s="356">
        <v>0</v>
      </c>
      <c r="F39" s="356">
        <v>0</v>
      </c>
      <c r="G39" s="356">
        <v>0</v>
      </c>
      <c r="H39" s="357">
        <f t="shared" si="0"/>
        <v>0</v>
      </c>
    </row>
    <row r="40" spans="1:8" ht="15.75" customHeight="1" x14ac:dyDescent="0.25">
      <c r="A40" s="354" t="s">
        <v>435</v>
      </c>
      <c r="B40" s="355" t="s">
        <v>228</v>
      </c>
      <c r="C40" s="355" t="s">
        <v>228</v>
      </c>
      <c r="D40" s="356">
        <v>0</v>
      </c>
      <c r="E40" s="356">
        <v>0</v>
      </c>
      <c r="F40" s="356">
        <v>0</v>
      </c>
      <c r="G40" s="356">
        <v>0</v>
      </c>
      <c r="H40" s="357">
        <f t="shared" si="0"/>
        <v>0</v>
      </c>
    </row>
    <row r="41" spans="1:8" ht="15.75" customHeight="1" x14ac:dyDescent="0.25">
      <c r="A41" s="354" t="s">
        <v>436</v>
      </c>
      <c r="B41" s="355" t="s">
        <v>228</v>
      </c>
      <c r="C41" s="355" t="s">
        <v>228</v>
      </c>
      <c r="D41" s="356">
        <v>0</v>
      </c>
      <c r="E41" s="356">
        <v>0</v>
      </c>
      <c r="F41" s="356">
        <v>0</v>
      </c>
      <c r="G41" s="356">
        <v>0</v>
      </c>
      <c r="H41" s="357">
        <f t="shared" si="0"/>
        <v>0</v>
      </c>
    </row>
    <row r="42" spans="1:8" ht="15.75" customHeight="1" x14ac:dyDescent="0.25">
      <c r="A42" s="354" t="s">
        <v>437</v>
      </c>
      <c r="B42" s="355" t="s">
        <v>228</v>
      </c>
      <c r="C42" s="355" t="s">
        <v>228</v>
      </c>
      <c r="D42" s="356">
        <v>0</v>
      </c>
      <c r="E42" s="356">
        <v>0</v>
      </c>
      <c r="F42" s="356">
        <v>0</v>
      </c>
      <c r="G42" s="356">
        <v>0</v>
      </c>
      <c r="H42" s="357">
        <f t="shared" si="0"/>
        <v>0</v>
      </c>
    </row>
    <row r="43" spans="1:8" ht="15.75" customHeight="1" x14ac:dyDescent="0.25">
      <c r="A43" s="354" t="s">
        <v>438</v>
      </c>
      <c r="B43" s="355" t="s">
        <v>228</v>
      </c>
      <c r="C43" s="355" t="s">
        <v>228</v>
      </c>
      <c r="D43" s="356">
        <v>0</v>
      </c>
      <c r="E43" s="356">
        <v>0</v>
      </c>
      <c r="F43" s="356">
        <v>0</v>
      </c>
      <c r="G43" s="356">
        <v>0</v>
      </c>
      <c r="H43" s="357">
        <f t="shared" si="0"/>
        <v>0</v>
      </c>
    </row>
    <row r="44" spans="1:8" ht="15.75" customHeight="1" x14ac:dyDescent="0.25">
      <c r="A44" s="354" t="s">
        <v>439</v>
      </c>
      <c r="B44" s="355" t="s">
        <v>228</v>
      </c>
      <c r="C44" s="355" t="s">
        <v>228</v>
      </c>
      <c r="D44" s="356">
        <v>0</v>
      </c>
      <c r="E44" s="356">
        <v>0</v>
      </c>
      <c r="F44" s="356">
        <v>0</v>
      </c>
      <c r="G44" s="356">
        <v>0</v>
      </c>
      <c r="H44" s="357">
        <f t="shared" si="0"/>
        <v>0</v>
      </c>
    </row>
    <row r="45" spans="1:8" ht="15.75" customHeight="1" x14ac:dyDescent="0.25">
      <c r="A45" s="354" t="s">
        <v>440</v>
      </c>
      <c r="B45" s="355" t="s">
        <v>228</v>
      </c>
      <c r="C45" s="355" t="s">
        <v>228</v>
      </c>
      <c r="D45" s="356">
        <v>0</v>
      </c>
      <c r="E45" s="356">
        <v>0</v>
      </c>
      <c r="F45" s="356">
        <v>0</v>
      </c>
      <c r="G45" s="356">
        <v>0</v>
      </c>
      <c r="H45" s="357">
        <f t="shared" si="0"/>
        <v>0</v>
      </c>
    </row>
    <row r="46" spans="1:8" ht="15.75" customHeight="1" x14ac:dyDescent="0.25">
      <c r="A46" s="354" t="s">
        <v>441</v>
      </c>
      <c r="B46" s="355" t="s">
        <v>228</v>
      </c>
      <c r="C46" s="355" t="s">
        <v>228</v>
      </c>
      <c r="D46" s="356">
        <v>0</v>
      </c>
      <c r="E46" s="356">
        <v>0</v>
      </c>
      <c r="F46" s="356">
        <v>0</v>
      </c>
      <c r="G46" s="356">
        <v>0</v>
      </c>
      <c r="H46" s="357">
        <f t="shared" si="0"/>
        <v>0</v>
      </c>
    </row>
    <row r="47" spans="1:8" ht="15.75" customHeight="1" x14ac:dyDescent="0.25">
      <c r="A47" s="354" t="s">
        <v>442</v>
      </c>
      <c r="B47" s="355" t="s">
        <v>228</v>
      </c>
      <c r="C47" s="355" t="s">
        <v>228</v>
      </c>
      <c r="D47" s="356">
        <v>0</v>
      </c>
      <c r="E47" s="356">
        <v>0</v>
      </c>
      <c r="F47" s="356">
        <v>0</v>
      </c>
      <c r="G47" s="356">
        <v>0</v>
      </c>
      <c r="H47" s="357">
        <f t="shared" si="0"/>
        <v>0</v>
      </c>
    </row>
    <row r="48" spans="1:8" ht="15.75" customHeight="1" x14ac:dyDescent="0.25">
      <c r="A48" s="354" t="s">
        <v>443</v>
      </c>
      <c r="B48" s="355" t="s">
        <v>228</v>
      </c>
      <c r="C48" s="355" t="s">
        <v>228</v>
      </c>
      <c r="D48" s="356">
        <v>0</v>
      </c>
      <c r="E48" s="356">
        <v>0</v>
      </c>
      <c r="F48" s="356">
        <v>0</v>
      </c>
      <c r="G48" s="356">
        <v>0</v>
      </c>
      <c r="H48" s="357">
        <f t="shared" si="0"/>
        <v>0</v>
      </c>
    </row>
    <row r="49" spans="1:8" ht="15.75" customHeight="1" x14ac:dyDescent="0.25">
      <c r="A49" s="354" t="s">
        <v>444</v>
      </c>
      <c r="B49" s="355" t="s">
        <v>228</v>
      </c>
      <c r="C49" s="355" t="s">
        <v>228</v>
      </c>
      <c r="D49" s="356">
        <v>0</v>
      </c>
      <c r="E49" s="356">
        <v>0</v>
      </c>
      <c r="F49" s="356">
        <v>0</v>
      </c>
      <c r="G49" s="356">
        <v>0</v>
      </c>
      <c r="H49" s="357">
        <f t="shared" si="0"/>
        <v>0</v>
      </c>
    </row>
    <row r="50" spans="1:8" ht="15.75" customHeight="1" x14ac:dyDescent="0.25">
      <c r="A50" s="354" t="s">
        <v>445</v>
      </c>
      <c r="B50" s="355" t="s">
        <v>228</v>
      </c>
      <c r="C50" s="355" t="s">
        <v>228</v>
      </c>
      <c r="D50" s="356">
        <v>0</v>
      </c>
      <c r="E50" s="356">
        <v>0</v>
      </c>
      <c r="F50" s="356">
        <v>0</v>
      </c>
      <c r="G50" s="356">
        <v>0</v>
      </c>
      <c r="H50" s="357">
        <f t="shared" si="0"/>
        <v>0</v>
      </c>
    </row>
    <row r="51" spans="1:8" ht="15.75" customHeight="1" x14ac:dyDescent="0.25">
      <c r="A51" s="354" t="s">
        <v>446</v>
      </c>
      <c r="B51" s="355" t="s">
        <v>228</v>
      </c>
      <c r="C51" s="355" t="s">
        <v>228</v>
      </c>
      <c r="D51" s="356">
        <v>0</v>
      </c>
      <c r="E51" s="356">
        <v>0</v>
      </c>
      <c r="F51" s="356">
        <v>0</v>
      </c>
      <c r="G51" s="356">
        <v>0</v>
      </c>
      <c r="H51" s="357">
        <f t="shared" si="0"/>
        <v>0</v>
      </c>
    </row>
    <row r="52" spans="1:8" ht="15.75" customHeight="1" x14ac:dyDescent="0.25">
      <c r="A52" s="354" t="s">
        <v>447</v>
      </c>
      <c r="B52" s="355" t="s">
        <v>228</v>
      </c>
      <c r="C52" s="355" t="s">
        <v>228</v>
      </c>
      <c r="D52" s="356">
        <v>0</v>
      </c>
      <c r="E52" s="356">
        <v>0</v>
      </c>
      <c r="F52" s="356">
        <v>0</v>
      </c>
      <c r="G52" s="356">
        <v>0</v>
      </c>
      <c r="H52" s="357">
        <f t="shared" si="0"/>
        <v>0</v>
      </c>
    </row>
    <row r="53" spans="1:8" ht="15.75" customHeight="1" x14ac:dyDescent="0.25">
      <c r="A53" s="354" t="s">
        <v>448</v>
      </c>
      <c r="B53" s="355" t="s">
        <v>228</v>
      </c>
      <c r="C53" s="355" t="s">
        <v>228</v>
      </c>
      <c r="D53" s="356">
        <v>0</v>
      </c>
      <c r="E53" s="356">
        <v>0</v>
      </c>
      <c r="F53" s="356">
        <v>0</v>
      </c>
      <c r="G53" s="356">
        <v>0</v>
      </c>
      <c r="H53" s="357">
        <f t="shared" si="0"/>
        <v>0</v>
      </c>
    </row>
    <row r="54" spans="1:8" ht="15.75" customHeight="1" x14ac:dyDescent="0.25">
      <c r="A54" s="354" t="s">
        <v>449</v>
      </c>
      <c r="B54" s="355" t="s">
        <v>228</v>
      </c>
      <c r="C54" s="355" t="s">
        <v>228</v>
      </c>
      <c r="D54" s="356">
        <v>0</v>
      </c>
      <c r="E54" s="356">
        <v>0</v>
      </c>
      <c r="F54" s="356">
        <v>0</v>
      </c>
      <c r="G54" s="356">
        <v>0</v>
      </c>
      <c r="H54" s="357">
        <f t="shared" si="0"/>
        <v>0</v>
      </c>
    </row>
    <row r="55" spans="1:8" ht="15.75" customHeight="1" x14ac:dyDescent="0.25">
      <c r="A55" s="354" t="s">
        <v>450</v>
      </c>
      <c r="B55" s="355" t="s">
        <v>228</v>
      </c>
      <c r="C55" s="355" t="s">
        <v>228</v>
      </c>
      <c r="D55" s="356">
        <v>0</v>
      </c>
      <c r="E55" s="356">
        <v>0</v>
      </c>
      <c r="F55" s="356">
        <v>0</v>
      </c>
      <c r="G55" s="356">
        <v>0</v>
      </c>
      <c r="H55" s="357">
        <f t="shared" si="0"/>
        <v>0</v>
      </c>
    </row>
    <row r="56" spans="1:8" ht="15.75" customHeight="1" x14ac:dyDescent="0.25">
      <c r="A56" s="354" t="s">
        <v>451</v>
      </c>
      <c r="B56" s="355" t="s">
        <v>228</v>
      </c>
      <c r="C56" s="355" t="s">
        <v>228</v>
      </c>
      <c r="D56" s="356">
        <v>0</v>
      </c>
      <c r="E56" s="356">
        <v>0</v>
      </c>
      <c r="F56" s="356">
        <v>0</v>
      </c>
      <c r="G56" s="356">
        <v>0</v>
      </c>
      <c r="H56" s="357">
        <f t="shared" si="0"/>
        <v>0</v>
      </c>
    </row>
    <row r="57" spans="1:8" ht="15.75" customHeight="1" x14ac:dyDescent="0.25">
      <c r="A57" s="354" t="s">
        <v>452</v>
      </c>
      <c r="B57" s="355" t="s">
        <v>228</v>
      </c>
      <c r="C57" s="355" t="s">
        <v>228</v>
      </c>
      <c r="D57" s="356">
        <v>0</v>
      </c>
      <c r="E57" s="356">
        <v>0</v>
      </c>
      <c r="F57" s="356">
        <v>0</v>
      </c>
      <c r="G57" s="356">
        <v>0</v>
      </c>
      <c r="H57" s="357">
        <f t="shared" si="0"/>
        <v>0</v>
      </c>
    </row>
    <row r="58" spans="1:8" ht="15.75" customHeight="1" x14ac:dyDescent="0.25">
      <c r="A58" s="354" t="s">
        <v>453</v>
      </c>
      <c r="B58" s="355" t="s">
        <v>228</v>
      </c>
      <c r="C58" s="355" t="s">
        <v>228</v>
      </c>
      <c r="D58" s="356">
        <v>0</v>
      </c>
      <c r="E58" s="356">
        <v>0</v>
      </c>
      <c r="F58" s="356">
        <v>0</v>
      </c>
      <c r="G58" s="356">
        <v>0</v>
      </c>
      <c r="H58" s="357">
        <f t="shared" si="0"/>
        <v>0</v>
      </c>
    </row>
    <row r="59" spans="1:8" ht="15.75" customHeight="1" x14ac:dyDescent="0.25">
      <c r="A59" s="354" t="s">
        <v>454</v>
      </c>
      <c r="B59" s="355" t="s">
        <v>228</v>
      </c>
      <c r="C59" s="355" t="s">
        <v>228</v>
      </c>
      <c r="D59" s="356">
        <v>0</v>
      </c>
      <c r="E59" s="356">
        <v>0</v>
      </c>
      <c r="F59" s="356">
        <v>0</v>
      </c>
      <c r="G59" s="356">
        <v>0</v>
      </c>
      <c r="H59" s="357">
        <f t="shared" si="0"/>
        <v>0</v>
      </c>
    </row>
    <row r="60" spans="1:8" ht="15.75" customHeight="1" thickBot="1" x14ac:dyDescent="0.3">
      <c r="A60" s="354" t="s">
        <v>455</v>
      </c>
      <c r="B60" s="355" t="s">
        <v>228</v>
      </c>
      <c r="C60" s="355" t="s">
        <v>228</v>
      </c>
      <c r="D60" s="356">
        <v>0</v>
      </c>
      <c r="E60" s="356">
        <v>0</v>
      </c>
      <c r="F60" s="356">
        <v>0</v>
      </c>
      <c r="G60" s="356">
        <v>0</v>
      </c>
      <c r="H60" s="357">
        <f t="shared" si="0"/>
        <v>0</v>
      </c>
    </row>
    <row r="61" spans="1:8" ht="18.75" customHeight="1" thickBot="1" x14ac:dyDescent="0.3">
      <c r="A61" s="360"/>
      <c r="B61" s="361"/>
      <c r="C61" s="361" t="s">
        <v>262</v>
      </c>
      <c r="D61" s="362">
        <f>SUM(D11:D60)</f>
        <v>0</v>
      </c>
      <c r="E61" s="362">
        <f>SUM(E11:E60)</f>
        <v>0</v>
      </c>
      <c r="F61" s="362">
        <f>SUM(F11:F60)</f>
        <v>0</v>
      </c>
      <c r="G61" s="362">
        <f>SUM(G11:G60)</f>
        <v>0</v>
      </c>
      <c r="H61" s="363">
        <f t="shared" si="0"/>
        <v>0</v>
      </c>
    </row>
  </sheetData>
  <mergeCells count="4">
    <mergeCell ref="A4:H4"/>
    <mergeCell ref="A5:H5"/>
    <mergeCell ref="A6:H6"/>
    <mergeCell ref="A7:H7"/>
  </mergeCells>
  <pageMargins left="0.25" right="0.25" top="0.5" bottom="0.5" header="0.25" footer="0.25"/>
  <pageSetup paperSize="9" scale="75" orientation="landscape" horizontalDpi="1200" verticalDpi="1200" r:id="rId1"/>
  <headerFooter>
    <oddHeader>_x000D_
                &amp;L&amp;10OFFICE OF HEALTH CARE ACCESS&amp;C&amp;10ANNUAL REPORTING&amp;R&amp;10WILLIAM W. BACKUS HOSPITAL</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6"/>
  <sheetViews>
    <sheetView topLeftCell="A15" zoomScaleNormal="100"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3" t="s">
        <v>0</v>
      </c>
      <c r="B2" s="513"/>
      <c r="C2" s="513"/>
      <c r="D2" s="513"/>
      <c r="E2" s="513"/>
    </row>
    <row r="3" spans="1:5" ht="15.75" x14ac:dyDescent="0.25">
      <c r="A3" s="513" t="s">
        <v>356</v>
      </c>
      <c r="B3" s="513"/>
      <c r="C3" s="513"/>
      <c r="D3" s="513"/>
      <c r="E3" s="513"/>
    </row>
    <row r="4" spans="1:5" ht="15" customHeight="1" x14ac:dyDescent="0.25">
      <c r="A4" s="513" t="s">
        <v>179</v>
      </c>
      <c r="B4" s="513"/>
      <c r="C4" s="513"/>
      <c r="D4" s="513"/>
      <c r="E4" s="513"/>
    </row>
    <row r="5" spans="1:5" ht="15" customHeight="1" x14ac:dyDescent="0.25">
      <c r="A5" s="514" t="s">
        <v>456</v>
      </c>
      <c r="B5" s="514"/>
      <c r="C5" s="514"/>
      <c r="D5" s="514"/>
      <c r="E5" s="514"/>
    </row>
    <row r="6" spans="1:5" ht="25.5" customHeight="1" x14ac:dyDescent="0.25">
      <c r="A6" s="514" t="s">
        <v>457</v>
      </c>
      <c r="B6" s="514"/>
      <c r="C6" s="514"/>
      <c r="D6" s="514"/>
      <c r="E6" s="514"/>
    </row>
    <row r="7" spans="1:5" ht="15.75" x14ac:dyDescent="0.25">
      <c r="A7" s="368"/>
      <c r="B7" s="367"/>
      <c r="C7" s="368"/>
    </row>
    <row r="8" spans="1:5" ht="12.95" customHeight="1" x14ac:dyDescent="0.25">
      <c r="A8" s="369">
        <v>-1</v>
      </c>
      <c r="B8" s="370">
        <v>-2</v>
      </c>
      <c r="C8" s="369">
        <v>-3</v>
      </c>
      <c r="D8" s="369">
        <v>-4</v>
      </c>
      <c r="E8" s="369">
        <v>-5</v>
      </c>
    </row>
    <row r="9" spans="1:5" s="376" customFormat="1" ht="54" customHeight="1" x14ac:dyDescent="0.25">
      <c r="A9" s="371" t="s">
        <v>5</v>
      </c>
      <c r="B9" s="372" t="s">
        <v>6</v>
      </c>
      <c r="C9" s="373" t="s">
        <v>458</v>
      </c>
      <c r="D9" s="374" t="s">
        <v>459</v>
      </c>
      <c r="E9" s="375" t="s">
        <v>362</v>
      </c>
    </row>
    <row r="10" spans="1:5" s="376" customFormat="1" ht="15.75" x14ac:dyDescent="0.25">
      <c r="A10" s="377"/>
      <c r="B10" s="378"/>
      <c r="C10" s="379"/>
      <c r="D10" s="379"/>
      <c r="E10" s="380"/>
    </row>
    <row r="11" spans="1:5" s="376" customFormat="1" ht="15.75" x14ac:dyDescent="0.25">
      <c r="A11" s="381" t="s">
        <v>190</v>
      </c>
      <c r="B11" s="382" t="s">
        <v>10</v>
      </c>
      <c r="C11" s="383"/>
      <c r="D11" s="383"/>
      <c r="E11" s="384"/>
    </row>
    <row r="12" spans="1:5" ht="14.25" customHeight="1" x14ac:dyDescent="0.2">
      <c r="A12" s="385">
        <v>1</v>
      </c>
      <c r="B12" s="386" t="s">
        <v>460</v>
      </c>
      <c r="C12" s="387">
        <v>0</v>
      </c>
      <c r="D12" s="387">
        <v>0</v>
      </c>
      <c r="E12" s="387">
        <f>D12+ C12</f>
        <v>0</v>
      </c>
    </row>
    <row r="13" spans="1:5" ht="14.25" customHeight="1" x14ac:dyDescent="0.2">
      <c r="A13" s="385">
        <v>2</v>
      </c>
      <c r="B13" s="386" t="s">
        <v>461</v>
      </c>
      <c r="C13" s="387">
        <v>0</v>
      </c>
      <c r="D13" s="387">
        <v>0</v>
      </c>
      <c r="E13" s="387">
        <f>D13+ C13</f>
        <v>0</v>
      </c>
    </row>
    <row r="14" spans="1:5" ht="15.75" x14ac:dyDescent="0.25">
      <c r="A14" s="377"/>
      <c r="B14" s="378"/>
      <c r="C14" s="379"/>
      <c r="D14" s="379"/>
      <c r="E14" s="388"/>
    </row>
    <row r="15" spans="1:5" s="376" customFormat="1" ht="15.75" x14ac:dyDescent="0.25">
      <c r="A15" s="381" t="s">
        <v>197</v>
      </c>
      <c r="B15" s="382" t="s">
        <v>37</v>
      </c>
      <c r="C15" s="383"/>
      <c r="D15" s="383"/>
      <c r="E15" s="384"/>
    </row>
    <row r="16" spans="1:5" ht="14.25" customHeight="1" x14ac:dyDescent="0.2">
      <c r="A16" s="385">
        <v>1</v>
      </c>
      <c r="B16" s="386" t="s">
        <v>460</v>
      </c>
      <c r="C16" s="387">
        <v>0</v>
      </c>
      <c r="D16" s="387">
        <v>0</v>
      </c>
      <c r="E16" s="387">
        <f>D16+ C16</f>
        <v>0</v>
      </c>
    </row>
    <row r="17" spans="1:5" ht="14.25" customHeight="1" x14ac:dyDescent="0.2">
      <c r="A17" s="385">
        <v>2</v>
      </c>
      <c r="B17" s="386" t="s">
        <v>461</v>
      </c>
      <c r="C17" s="387">
        <v>0</v>
      </c>
      <c r="D17" s="387">
        <v>0</v>
      </c>
      <c r="E17" s="387">
        <f>D17+ C17</f>
        <v>0</v>
      </c>
    </row>
    <row r="18" spans="1:5" ht="15.75" x14ac:dyDescent="0.25">
      <c r="A18" s="377"/>
      <c r="B18" s="378"/>
      <c r="C18" s="379"/>
      <c r="D18" s="379"/>
      <c r="E18" s="388"/>
    </row>
    <row r="19" spans="1:5" s="376" customFormat="1" ht="31.5" x14ac:dyDescent="0.25">
      <c r="A19" s="381" t="s">
        <v>198</v>
      </c>
      <c r="B19" s="382" t="s">
        <v>49</v>
      </c>
      <c r="C19" s="383"/>
      <c r="D19" s="383"/>
      <c r="E19" s="384"/>
    </row>
    <row r="20" spans="1:5" ht="14.25" customHeight="1" x14ac:dyDescent="0.2">
      <c r="A20" s="385">
        <v>1</v>
      </c>
      <c r="B20" s="386" t="s">
        <v>460</v>
      </c>
      <c r="C20" s="387">
        <v>0</v>
      </c>
      <c r="D20" s="387">
        <v>0</v>
      </c>
      <c r="E20" s="387">
        <f>D20+ C20</f>
        <v>0</v>
      </c>
    </row>
    <row r="21" spans="1:5" ht="14.25" customHeight="1" x14ac:dyDescent="0.2">
      <c r="A21" s="385">
        <v>2</v>
      </c>
      <c r="B21" s="386" t="s">
        <v>461</v>
      </c>
      <c r="C21" s="387">
        <v>0</v>
      </c>
      <c r="D21" s="387">
        <v>0</v>
      </c>
      <c r="E21" s="387">
        <f>D21+ C21</f>
        <v>0</v>
      </c>
    </row>
    <row r="22" spans="1:5" ht="15.75" x14ac:dyDescent="0.25">
      <c r="A22" s="377"/>
      <c r="B22" s="378"/>
      <c r="C22" s="379"/>
      <c r="D22" s="379"/>
      <c r="E22" s="388"/>
    </row>
    <row r="23" spans="1:5" s="376" customFormat="1" ht="15.75" x14ac:dyDescent="0.25">
      <c r="A23" s="381" t="s">
        <v>199</v>
      </c>
      <c r="B23" s="382" t="s">
        <v>58</v>
      </c>
      <c r="C23" s="383"/>
      <c r="D23" s="383"/>
      <c r="E23" s="384"/>
    </row>
    <row r="24" spans="1:5" ht="14.25" customHeight="1" x14ac:dyDescent="0.2">
      <c r="A24" s="385">
        <v>1</v>
      </c>
      <c r="B24" s="386" t="s">
        <v>460</v>
      </c>
      <c r="C24" s="387">
        <v>509045</v>
      </c>
      <c r="D24" s="387">
        <v>0</v>
      </c>
      <c r="E24" s="387">
        <f>D24+ C24</f>
        <v>509045</v>
      </c>
    </row>
    <row r="25" spans="1:5" ht="14.25" customHeight="1" x14ac:dyDescent="0.2">
      <c r="A25" s="385">
        <v>2</v>
      </c>
      <c r="B25" s="386" t="s">
        <v>461</v>
      </c>
      <c r="C25" s="387">
        <v>0</v>
      </c>
      <c r="D25" s="387">
        <v>0</v>
      </c>
      <c r="E25" s="387">
        <f>D25+ C25</f>
        <v>0</v>
      </c>
    </row>
    <row r="26" spans="1:5" ht="15.75" x14ac:dyDescent="0.25">
      <c r="A26" s="377"/>
      <c r="B26" s="378"/>
      <c r="C26" s="379"/>
      <c r="D26" s="379"/>
      <c r="E26" s="388"/>
    </row>
    <row r="27" spans="1:5" s="376" customFormat="1" ht="15.75" x14ac:dyDescent="0.25">
      <c r="A27" s="381" t="s">
        <v>200</v>
      </c>
      <c r="B27" s="382" t="s">
        <v>66</v>
      </c>
      <c r="C27" s="383"/>
      <c r="D27" s="383"/>
      <c r="E27" s="384"/>
    </row>
    <row r="28" spans="1:5" ht="14.25" customHeight="1" x14ac:dyDescent="0.2">
      <c r="A28" s="385">
        <v>1</v>
      </c>
      <c r="B28" s="386" t="s">
        <v>460</v>
      </c>
      <c r="C28" s="387">
        <v>0</v>
      </c>
      <c r="D28" s="387">
        <v>0</v>
      </c>
      <c r="E28" s="387">
        <f>D28+ C28</f>
        <v>0</v>
      </c>
    </row>
    <row r="29" spans="1:5" ht="14.25" customHeight="1" x14ac:dyDescent="0.2">
      <c r="A29" s="385">
        <v>2</v>
      </c>
      <c r="B29" s="386" t="s">
        <v>461</v>
      </c>
      <c r="C29" s="387">
        <v>0</v>
      </c>
      <c r="D29" s="387">
        <v>0</v>
      </c>
      <c r="E29" s="387">
        <f>D29+ C29</f>
        <v>0</v>
      </c>
    </row>
    <row r="30" spans="1:5" ht="15.75" x14ac:dyDescent="0.25">
      <c r="A30" s="377"/>
      <c r="B30" s="378"/>
      <c r="C30" s="379"/>
      <c r="D30" s="379"/>
      <c r="E30" s="388"/>
    </row>
    <row r="31" spans="1:5" s="376" customFormat="1" ht="15.75" x14ac:dyDescent="0.25">
      <c r="A31" s="381" t="s">
        <v>201</v>
      </c>
      <c r="B31" s="382" t="s">
        <v>74</v>
      </c>
      <c r="C31" s="383"/>
      <c r="D31" s="383"/>
      <c r="E31" s="384"/>
    </row>
    <row r="32" spans="1:5" ht="14.25" customHeight="1" x14ac:dyDescent="0.2">
      <c r="A32" s="385">
        <v>1</v>
      </c>
      <c r="B32" s="386" t="s">
        <v>460</v>
      </c>
      <c r="C32" s="387">
        <v>283619</v>
      </c>
      <c r="D32" s="387">
        <v>0</v>
      </c>
      <c r="E32" s="387">
        <f>D32+ C32</f>
        <v>283619</v>
      </c>
    </row>
    <row r="33" spans="1:5" ht="14.25" customHeight="1" x14ac:dyDescent="0.2">
      <c r="A33" s="385">
        <v>2</v>
      </c>
      <c r="B33" s="386" t="s">
        <v>461</v>
      </c>
      <c r="C33" s="387">
        <v>360</v>
      </c>
      <c r="D33" s="387">
        <v>0</v>
      </c>
      <c r="E33" s="387">
        <f>D33+ C33</f>
        <v>360</v>
      </c>
    </row>
    <row r="34" spans="1:5" ht="15.75" x14ac:dyDescent="0.25">
      <c r="A34" s="377"/>
      <c r="B34" s="378"/>
      <c r="C34" s="379"/>
      <c r="D34" s="379"/>
      <c r="E34" s="388"/>
    </row>
    <row r="35" spans="1:5" s="376" customFormat="1" ht="15.75" x14ac:dyDescent="0.25">
      <c r="A35" s="381" t="s">
        <v>202</v>
      </c>
      <c r="B35" s="382" t="s">
        <v>78</v>
      </c>
      <c r="C35" s="383"/>
      <c r="D35" s="383"/>
      <c r="E35" s="384"/>
    </row>
    <row r="36" spans="1:5" ht="14.25" customHeight="1" x14ac:dyDescent="0.2">
      <c r="A36" s="385">
        <v>1</v>
      </c>
      <c r="B36" s="386" t="s">
        <v>460</v>
      </c>
      <c r="C36" s="387">
        <v>0</v>
      </c>
      <c r="D36" s="387">
        <v>0</v>
      </c>
      <c r="E36" s="387">
        <f>D36+ C36</f>
        <v>0</v>
      </c>
    </row>
    <row r="37" spans="1:5" ht="14.25" customHeight="1" x14ac:dyDescent="0.2">
      <c r="A37" s="385">
        <v>2</v>
      </c>
      <c r="B37" s="386" t="s">
        <v>461</v>
      </c>
      <c r="C37" s="387">
        <v>0</v>
      </c>
      <c r="D37" s="387">
        <v>0</v>
      </c>
      <c r="E37" s="387">
        <f>D37+ C37</f>
        <v>0</v>
      </c>
    </row>
    <row r="38" spans="1:5" ht="15.75" x14ac:dyDescent="0.25">
      <c r="A38" s="377"/>
      <c r="B38" s="378"/>
      <c r="C38" s="379"/>
      <c r="D38" s="379"/>
      <c r="E38" s="388"/>
    </row>
    <row r="39" spans="1:5" s="376" customFormat="1" ht="15.75" x14ac:dyDescent="0.25">
      <c r="A39" s="381" t="s">
        <v>203</v>
      </c>
      <c r="B39" s="382" t="s">
        <v>89</v>
      </c>
      <c r="C39" s="383"/>
      <c r="D39" s="383"/>
      <c r="E39" s="384"/>
    </row>
    <row r="40" spans="1:5" ht="14.25" customHeight="1" x14ac:dyDescent="0.2">
      <c r="A40" s="385">
        <v>1</v>
      </c>
      <c r="B40" s="386" t="s">
        <v>460</v>
      </c>
      <c r="C40" s="387">
        <v>0</v>
      </c>
      <c r="D40" s="387">
        <v>0</v>
      </c>
      <c r="E40" s="387">
        <f>D40+ C40</f>
        <v>0</v>
      </c>
    </row>
    <row r="41" spans="1:5" ht="14.25" customHeight="1" x14ac:dyDescent="0.2">
      <c r="A41" s="385">
        <v>2</v>
      </c>
      <c r="B41" s="386" t="s">
        <v>461</v>
      </c>
      <c r="C41" s="387">
        <v>0</v>
      </c>
      <c r="D41" s="387">
        <v>0</v>
      </c>
      <c r="E41" s="387">
        <f>D41+ C41</f>
        <v>0</v>
      </c>
    </row>
    <row r="42" spans="1:5" ht="15.75" x14ac:dyDescent="0.25">
      <c r="A42" s="377"/>
      <c r="B42" s="378"/>
      <c r="C42" s="379"/>
      <c r="D42" s="379"/>
      <c r="E42" s="388"/>
    </row>
    <row r="43" spans="1:5" s="376" customFormat="1" ht="15.75" x14ac:dyDescent="0.25">
      <c r="A43" s="381" t="s">
        <v>204</v>
      </c>
      <c r="B43" s="382" t="s">
        <v>96</v>
      </c>
      <c r="C43" s="383"/>
      <c r="D43" s="383"/>
      <c r="E43" s="384"/>
    </row>
    <row r="44" spans="1:5" ht="14.25" customHeight="1" x14ac:dyDescent="0.2">
      <c r="A44" s="385">
        <v>1</v>
      </c>
      <c r="B44" s="386" t="s">
        <v>460</v>
      </c>
      <c r="C44" s="387">
        <v>0</v>
      </c>
      <c r="D44" s="387">
        <v>0</v>
      </c>
      <c r="E44" s="387">
        <f>D44+ C44</f>
        <v>0</v>
      </c>
    </row>
    <row r="45" spans="1:5" ht="14.25" customHeight="1" x14ac:dyDescent="0.2">
      <c r="A45" s="385">
        <v>2</v>
      </c>
      <c r="B45" s="386" t="s">
        <v>461</v>
      </c>
      <c r="C45" s="387">
        <v>0</v>
      </c>
      <c r="D45" s="387">
        <v>0</v>
      </c>
      <c r="E45" s="387">
        <f>D45+ C45</f>
        <v>0</v>
      </c>
    </row>
    <row r="46" spans="1:5" ht="15.75" x14ac:dyDescent="0.25">
      <c r="A46" s="377"/>
      <c r="B46" s="378"/>
      <c r="C46" s="379"/>
      <c r="D46" s="379"/>
      <c r="E46" s="388"/>
    </row>
    <row r="47" spans="1:5" s="376" customFormat="1" ht="31.5" x14ac:dyDescent="0.25">
      <c r="A47" s="381" t="s">
        <v>205</v>
      </c>
      <c r="B47" s="382" t="s">
        <v>104</v>
      </c>
      <c r="C47" s="383"/>
      <c r="D47" s="383"/>
      <c r="E47" s="384"/>
    </row>
    <row r="48" spans="1:5" ht="14.25" customHeight="1" x14ac:dyDescent="0.2">
      <c r="A48" s="385">
        <v>1</v>
      </c>
      <c r="B48" s="386" t="s">
        <v>460</v>
      </c>
      <c r="C48" s="387">
        <v>0</v>
      </c>
      <c r="D48" s="387">
        <v>0</v>
      </c>
      <c r="E48" s="387">
        <f>D48+ C48</f>
        <v>0</v>
      </c>
    </row>
    <row r="49" spans="1:5" ht="14.25" customHeight="1" x14ac:dyDescent="0.2">
      <c r="A49" s="385">
        <v>2</v>
      </c>
      <c r="B49" s="386" t="s">
        <v>461</v>
      </c>
      <c r="C49" s="387">
        <v>96927</v>
      </c>
      <c r="D49" s="387">
        <v>0</v>
      </c>
      <c r="E49" s="387">
        <f>D49+ C49</f>
        <v>96927</v>
      </c>
    </row>
    <row r="50" spans="1:5" ht="15.75" x14ac:dyDescent="0.25">
      <c r="A50" s="377"/>
      <c r="B50" s="378"/>
      <c r="C50" s="379"/>
      <c r="D50" s="379"/>
      <c r="E50" s="388"/>
    </row>
    <row r="51" spans="1:5" s="376" customFormat="1" ht="15.75" x14ac:dyDescent="0.25">
      <c r="A51" s="381" t="s">
        <v>206</v>
      </c>
      <c r="B51" s="382" t="s">
        <v>110</v>
      </c>
      <c r="C51" s="383"/>
      <c r="D51" s="383"/>
      <c r="E51" s="384"/>
    </row>
    <row r="52" spans="1:5" ht="14.25" customHeight="1" x14ac:dyDescent="0.2">
      <c r="A52" s="385">
        <v>1</v>
      </c>
      <c r="B52" s="386" t="s">
        <v>460</v>
      </c>
      <c r="C52" s="387">
        <v>0</v>
      </c>
      <c r="D52" s="387">
        <v>0</v>
      </c>
      <c r="E52" s="387">
        <f>D52+ C52</f>
        <v>0</v>
      </c>
    </row>
    <row r="53" spans="1:5" ht="14.25" customHeight="1" x14ac:dyDescent="0.2">
      <c r="A53" s="385">
        <v>2</v>
      </c>
      <c r="B53" s="386" t="s">
        <v>461</v>
      </c>
      <c r="C53" s="387">
        <v>0</v>
      </c>
      <c r="D53" s="387">
        <v>0</v>
      </c>
      <c r="E53" s="387">
        <f>D53+ C53</f>
        <v>0</v>
      </c>
    </row>
    <row r="54" spans="1:5" ht="15.75" x14ac:dyDescent="0.25">
      <c r="A54" s="377"/>
      <c r="B54" s="378"/>
      <c r="C54" s="379"/>
      <c r="D54" s="379"/>
      <c r="E54" s="388"/>
    </row>
    <row r="55" spans="1:5" s="376" customFormat="1" ht="15.75" x14ac:dyDescent="0.25">
      <c r="A55" s="381" t="s">
        <v>207</v>
      </c>
      <c r="B55" s="382" t="s">
        <v>115</v>
      </c>
      <c r="C55" s="383"/>
      <c r="D55" s="383"/>
      <c r="E55" s="384"/>
    </row>
    <row r="56" spans="1:5" ht="14.25" customHeight="1" x14ac:dyDescent="0.2">
      <c r="A56" s="385">
        <v>1</v>
      </c>
      <c r="B56" s="386" t="s">
        <v>460</v>
      </c>
      <c r="C56" s="387">
        <v>0</v>
      </c>
      <c r="D56" s="387">
        <v>0</v>
      </c>
      <c r="E56" s="387">
        <f>D56+ C56</f>
        <v>0</v>
      </c>
    </row>
    <row r="57" spans="1:5" ht="14.25" customHeight="1" x14ac:dyDescent="0.2">
      <c r="A57" s="385">
        <v>2</v>
      </c>
      <c r="B57" s="386" t="s">
        <v>461</v>
      </c>
      <c r="C57" s="387">
        <v>191819</v>
      </c>
      <c r="D57" s="387">
        <v>0</v>
      </c>
      <c r="E57" s="387">
        <f>D57+ C57</f>
        <v>191819</v>
      </c>
    </row>
    <row r="58" spans="1:5" ht="15.75" x14ac:dyDescent="0.25">
      <c r="A58" s="377"/>
      <c r="B58" s="378"/>
      <c r="C58" s="379"/>
      <c r="D58" s="379"/>
      <c r="E58" s="388"/>
    </row>
    <row r="59" spans="1:5" s="376" customFormat="1" ht="15.75" x14ac:dyDescent="0.25">
      <c r="A59" s="381" t="s">
        <v>208</v>
      </c>
      <c r="B59" s="382" t="s">
        <v>123</v>
      </c>
      <c r="C59" s="383"/>
      <c r="D59" s="383"/>
      <c r="E59" s="384"/>
    </row>
    <row r="60" spans="1:5" ht="14.25" customHeight="1" x14ac:dyDescent="0.2">
      <c r="A60" s="385">
        <v>1</v>
      </c>
      <c r="B60" s="386" t="s">
        <v>460</v>
      </c>
      <c r="C60" s="387">
        <v>0</v>
      </c>
      <c r="D60" s="387">
        <v>0</v>
      </c>
      <c r="E60" s="387">
        <f>D60+ C60</f>
        <v>0</v>
      </c>
    </row>
    <row r="61" spans="1:5" ht="14.25" customHeight="1" x14ac:dyDescent="0.2">
      <c r="A61" s="385">
        <v>2</v>
      </c>
      <c r="B61" s="386" t="s">
        <v>461</v>
      </c>
      <c r="C61" s="387">
        <v>0</v>
      </c>
      <c r="D61" s="387">
        <v>0</v>
      </c>
      <c r="E61" s="387">
        <f>D61+ C61</f>
        <v>0</v>
      </c>
    </row>
    <row r="62" spans="1:5" ht="15.75" x14ac:dyDescent="0.25">
      <c r="A62" s="377"/>
      <c r="B62" s="378"/>
      <c r="C62" s="379"/>
      <c r="D62" s="379"/>
      <c r="E62" s="388"/>
    </row>
    <row r="63" spans="1:5" s="376" customFormat="1" ht="15.75" x14ac:dyDescent="0.25">
      <c r="A63" s="381" t="s">
        <v>209</v>
      </c>
      <c r="B63" s="382" t="s">
        <v>130</v>
      </c>
      <c r="C63" s="383"/>
      <c r="D63" s="383"/>
      <c r="E63" s="384"/>
    </row>
    <row r="64" spans="1:5" ht="14.25" customHeight="1" x14ac:dyDescent="0.2">
      <c r="A64" s="385">
        <v>1</v>
      </c>
      <c r="B64" s="386" t="s">
        <v>460</v>
      </c>
      <c r="C64" s="387">
        <v>0</v>
      </c>
      <c r="D64" s="387">
        <v>0</v>
      </c>
      <c r="E64" s="387">
        <f>D64+ C64</f>
        <v>0</v>
      </c>
    </row>
    <row r="65" spans="1:5" ht="14.25" customHeight="1" x14ac:dyDescent="0.2">
      <c r="A65" s="385">
        <v>2</v>
      </c>
      <c r="B65" s="386" t="s">
        <v>461</v>
      </c>
      <c r="C65" s="387">
        <v>0</v>
      </c>
      <c r="D65" s="387">
        <v>0</v>
      </c>
      <c r="E65" s="387">
        <f>D65+ C65</f>
        <v>0</v>
      </c>
    </row>
    <row r="66" spans="1:5" ht="15.75" x14ac:dyDescent="0.25">
      <c r="A66" s="377"/>
      <c r="B66" s="378"/>
      <c r="C66" s="379"/>
      <c r="D66" s="379"/>
      <c r="E66" s="388"/>
    </row>
    <row r="67" spans="1:5" s="376" customFormat="1" ht="15.75" x14ac:dyDescent="0.25">
      <c r="A67" s="381" t="s">
        <v>210</v>
      </c>
      <c r="B67" s="382" t="s">
        <v>141</v>
      </c>
      <c r="C67" s="383"/>
      <c r="D67" s="383"/>
      <c r="E67" s="384"/>
    </row>
    <row r="68" spans="1:5" ht="14.25" customHeight="1" x14ac:dyDescent="0.2">
      <c r="A68" s="385">
        <v>1</v>
      </c>
      <c r="B68" s="386" t="s">
        <v>460</v>
      </c>
      <c r="C68" s="387">
        <v>0</v>
      </c>
      <c r="D68" s="387">
        <v>0</v>
      </c>
      <c r="E68" s="387">
        <f>D68+ C68</f>
        <v>0</v>
      </c>
    </row>
    <row r="69" spans="1:5" ht="14.25" customHeight="1" x14ac:dyDescent="0.2">
      <c r="A69" s="385">
        <v>2</v>
      </c>
      <c r="B69" s="386" t="s">
        <v>461</v>
      </c>
      <c r="C69" s="387">
        <v>0</v>
      </c>
      <c r="D69" s="387">
        <v>0</v>
      </c>
      <c r="E69" s="387">
        <f>D69+ C69</f>
        <v>0</v>
      </c>
    </row>
    <row r="70" spans="1:5" ht="15.75" x14ac:dyDescent="0.25">
      <c r="A70" s="377"/>
      <c r="B70" s="378"/>
      <c r="C70" s="379"/>
      <c r="D70" s="379"/>
      <c r="E70" s="388"/>
    </row>
    <row r="71" spans="1:5" s="376" customFormat="1" ht="15.75" x14ac:dyDescent="0.25">
      <c r="A71" s="381" t="s">
        <v>211</v>
      </c>
      <c r="B71" s="382" t="s">
        <v>148</v>
      </c>
      <c r="C71" s="383"/>
      <c r="D71" s="383"/>
      <c r="E71" s="384"/>
    </row>
    <row r="72" spans="1:5" ht="14.25" customHeight="1" x14ac:dyDescent="0.2">
      <c r="A72" s="385">
        <v>1</v>
      </c>
      <c r="B72" s="386" t="s">
        <v>460</v>
      </c>
      <c r="C72" s="387">
        <v>72281</v>
      </c>
      <c r="D72" s="387">
        <v>19494</v>
      </c>
      <c r="E72" s="387">
        <f>D72+ C72</f>
        <v>91775</v>
      </c>
    </row>
    <row r="73" spans="1:5" ht="14.25" customHeight="1" x14ac:dyDescent="0.2">
      <c r="A73" s="385">
        <v>2</v>
      </c>
      <c r="B73" s="386" t="s">
        <v>461</v>
      </c>
      <c r="C73" s="387">
        <v>420964</v>
      </c>
      <c r="D73" s="387">
        <v>0</v>
      </c>
      <c r="E73" s="387">
        <f>D73+ C73</f>
        <v>420964</v>
      </c>
    </row>
    <row r="74" spans="1:5" ht="15.75" x14ac:dyDescent="0.25">
      <c r="A74" s="377"/>
      <c r="B74" s="378"/>
      <c r="C74" s="379"/>
      <c r="D74" s="379"/>
      <c r="E74" s="388"/>
    </row>
    <row r="75" spans="1:5" s="376" customFormat="1" ht="31.5" x14ac:dyDescent="0.25">
      <c r="A75" s="381" t="s">
        <v>212</v>
      </c>
      <c r="B75" s="382" t="s">
        <v>156</v>
      </c>
      <c r="C75" s="383"/>
      <c r="D75" s="383"/>
      <c r="E75" s="384"/>
    </row>
    <row r="76" spans="1:5" ht="14.25" customHeight="1" x14ac:dyDescent="0.2">
      <c r="A76" s="385">
        <v>1</v>
      </c>
      <c r="B76" s="386" t="s">
        <v>460</v>
      </c>
      <c r="C76" s="387">
        <v>0</v>
      </c>
      <c r="D76" s="387">
        <v>0</v>
      </c>
      <c r="E76" s="387">
        <f>D76+ C76</f>
        <v>0</v>
      </c>
    </row>
    <row r="77" spans="1:5" ht="14.25" customHeight="1" x14ac:dyDescent="0.2">
      <c r="A77" s="385">
        <v>2</v>
      </c>
      <c r="B77" s="386" t="s">
        <v>461</v>
      </c>
      <c r="C77" s="387">
        <v>0</v>
      </c>
      <c r="D77" s="387">
        <v>0</v>
      </c>
      <c r="E77" s="387">
        <f>D77+ C77</f>
        <v>0</v>
      </c>
    </row>
    <row r="78" spans="1:5" ht="15.75" x14ac:dyDescent="0.25">
      <c r="A78" s="377"/>
      <c r="B78" s="378"/>
      <c r="C78" s="379"/>
      <c r="D78" s="379"/>
      <c r="E78" s="388"/>
    </row>
    <row r="79" spans="1:5" s="376" customFormat="1" ht="15.75" x14ac:dyDescent="0.25">
      <c r="A79" s="381" t="s">
        <v>213</v>
      </c>
      <c r="B79" s="382" t="s">
        <v>161</v>
      </c>
      <c r="C79" s="383"/>
      <c r="D79" s="383"/>
      <c r="E79" s="384"/>
    </row>
    <row r="80" spans="1:5" ht="14.25" customHeight="1" x14ac:dyDescent="0.2">
      <c r="A80" s="385">
        <v>1</v>
      </c>
      <c r="B80" s="386" t="s">
        <v>460</v>
      </c>
      <c r="C80" s="387">
        <v>0</v>
      </c>
      <c r="D80" s="387">
        <v>0</v>
      </c>
      <c r="E80" s="387">
        <f>D80+ C80</f>
        <v>0</v>
      </c>
    </row>
    <row r="81" spans="1:6" ht="14.25" customHeight="1" x14ac:dyDescent="0.2">
      <c r="A81" s="385">
        <v>2</v>
      </c>
      <c r="B81" s="386" t="s">
        <v>461</v>
      </c>
      <c r="C81" s="387">
        <v>0</v>
      </c>
      <c r="D81" s="387">
        <v>0</v>
      </c>
      <c r="E81" s="387">
        <f>D81+ C81</f>
        <v>0</v>
      </c>
    </row>
    <row r="82" spans="1:6" ht="15.75" x14ac:dyDescent="0.25">
      <c r="A82" s="377"/>
      <c r="B82" s="378"/>
      <c r="C82" s="379"/>
      <c r="D82" s="379"/>
      <c r="E82" s="388"/>
    </row>
    <row r="83" spans="1:6" s="376" customFormat="1" ht="31.5" x14ac:dyDescent="0.25">
      <c r="A83" s="381" t="s">
        <v>214</v>
      </c>
      <c r="B83" s="382" t="s">
        <v>168</v>
      </c>
      <c r="C83" s="383"/>
      <c r="D83" s="383"/>
      <c r="E83" s="384"/>
    </row>
    <row r="84" spans="1:6" ht="14.25" customHeight="1" x14ac:dyDescent="0.2">
      <c r="A84" s="385">
        <v>1</v>
      </c>
      <c r="B84" s="386" t="s">
        <v>460</v>
      </c>
      <c r="C84" s="387">
        <v>11028</v>
      </c>
      <c r="D84" s="387">
        <v>4191</v>
      </c>
      <c r="E84" s="387">
        <f>D84+ C84</f>
        <v>15219</v>
      </c>
    </row>
    <row r="85" spans="1:6" ht="14.25" customHeight="1" x14ac:dyDescent="0.2">
      <c r="A85" s="385">
        <v>2</v>
      </c>
      <c r="B85" s="386" t="s">
        <v>461</v>
      </c>
      <c r="C85" s="387">
        <v>0</v>
      </c>
      <c r="D85" s="387">
        <v>0</v>
      </c>
      <c r="E85" s="387">
        <f>D85+ C85</f>
        <v>0</v>
      </c>
    </row>
    <row r="86" spans="1:6" ht="15.75" x14ac:dyDescent="0.25">
      <c r="A86" s="377"/>
      <c r="B86" s="378"/>
      <c r="C86" s="379"/>
      <c r="D86" s="379"/>
      <c r="E86" s="388"/>
    </row>
    <row r="87" spans="1:6" s="376" customFormat="1" ht="15.75" x14ac:dyDescent="0.25">
      <c r="A87" s="381" t="s">
        <v>215</v>
      </c>
      <c r="B87" s="382" t="s">
        <v>173</v>
      </c>
      <c r="C87" s="383"/>
      <c r="D87" s="383"/>
      <c r="E87" s="384"/>
    </row>
    <row r="88" spans="1:6" ht="14.25" customHeight="1" x14ac:dyDescent="0.2">
      <c r="A88" s="385">
        <v>1</v>
      </c>
      <c r="B88" s="386" t="s">
        <v>460</v>
      </c>
      <c r="C88" s="387">
        <v>0</v>
      </c>
      <c r="D88" s="387">
        <v>0</v>
      </c>
      <c r="E88" s="387">
        <f>D88+ C88</f>
        <v>0</v>
      </c>
    </row>
    <row r="89" spans="1:6" ht="14.25" customHeight="1" x14ac:dyDescent="0.2">
      <c r="A89" s="385">
        <v>2</v>
      </c>
      <c r="B89" s="386" t="s">
        <v>461</v>
      </c>
      <c r="C89" s="387">
        <v>0</v>
      </c>
      <c r="D89" s="387">
        <v>0</v>
      </c>
      <c r="E89" s="387">
        <f>D89+ C89</f>
        <v>0</v>
      </c>
    </row>
    <row r="90" spans="1:6" ht="15.75" x14ac:dyDescent="0.25">
      <c r="A90" s="377"/>
      <c r="B90" s="378"/>
      <c r="C90" s="379"/>
      <c r="D90" s="379"/>
      <c r="E90" s="388"/>
    </row>
    <row r="91" spans="1:6" ht="13.5" customHeight="1" x14ac:dyDescent="0.2">
      <c r="A91" s="389"/>
      <c r="B91" s="515"/>
      <c r="C91" s="515"/>
      <c r="D91" s="515"/>
      <c r="E91" s="390"/>
    </row>
    <row r="92" spans="1:6" ht="15" customHeight="1" x14ac:dyDescent="0.2">
      <c r="A92" s="391"/>
      <c r="B92" s="512" t="s">
        <v>462</v>
      </c>
      <c r="C92" s="512"/>
      <c r="D92" s="512"/>
      <c r="E92" s="512"/>
      <c r="F92" s="389"/>
    </row>
    <row r="93" spans="1:6" ht="13.5" customHeight="1" x14ac:dyDescent="0.2">
      <c r="A93" s="391"/>
      <c r="B93" s="392"/>
      <c r="C93" s="392"/>
      <c r="D93" s="392"/>
      <c r="E93" s="392"/>
      <c r="F93" s="389"/>
    </row>
    <row r="94" spans="1:6" ht="32.1" customHeight="1" x14ac:dyDescent="0.2">
      <c r="A94" s="391"/>
      <c r="B94" s="512" t="s">
        <v>463</v>
      </c>
      <c r="C94" s="512"/>
      <c r="D94" s="512"/>
      <c r="E94" s="512"/>
      <c r="F94" s="389"/>
    </row>
    <row r="95" spans="1:6" ht="15" customHeight="1" x14ac:dyDescent="0.2">
      <c r="A95" s="389"/>
      <c r="B95" s="512" t="s">
        <v>464</v>
      </c>
      <c r="C95" s="512"/>
      <c r="D95" s="512"/>
      <c r="E95" s="512"/>
      <c r="F95" s="389"/>
    </row>
    <row r="96" spans="1:6" ht="15" customHeight="1" x14ac:dyDescent="0.2">
      <c r="A96" s="389"/>
      <c r="B96" s="512" t="s">
        <v>465</v>
      </c>
      <c r="C96" s="512"/>
      <c r="D96" s="512"/>
      <c r="E96" s="512"/>
      <c r="F96" s="389"/>
    </row>
  </sheetData>
  <mergeCells count="10">
    <mergeCell ref="B92:E92"/>
    <mergeCell ref="B94:E94"/>
    <mergeCell ref="B95:E95"/>
    <mergeCell ref="B96:E96"/>
    <mergeCell ref="A2:E2"/>
    <mergeCell ref="A3:E3"/>
    <mergeCell ref="A4:E4"/>
    <mergeCell ref="A5:E5"/>
    <mergeCell ref="A6:E6"/>
    <mergeCell ref="B91:D91"/>
  </mergeCells>
  <pageMargins left="0.25" right="0.25" top="0.5" bottom="0.5" header="0.25" footer="0.25"/>
  <pageSetup paperSize="9" scale="68" orientation="portrait" horizontalDpi="1200" verticalDpi="1200" r:id="rId1"/>
  <headerFooter>
    <oddHeader>&amp;LOFFICE OF HEALTH CARE ACCESS&amp;CANNUAL REPORTING&amp;RWILLIAM W. BACKUS HOSPITAL</oddHeader>
    <oddFooter>&amp;LREPORT 21&amp;C&amp;P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zoomScaleNormal="75" workbookViewId="0">
      <selection activeCell="B9" sqref="B9"/>
    </sheetView>
  </sheetViews>
  <sheetFormatPr defaultRowHeight="15" customHeight="1" x14ac:dyDescent="0.2"/>
  <cols>
    <col min="1" max="1" width="6.5703125" style="423" customWidth="1"/>
    <col min="2" max="2" width="90.85546875" style="39" customWidth="1"/>
    <col min="3" max="3" width="37.5703125" style="395" customWidth="1"/>
    <col min="4" max="16384" width="9.140625" style="39"/>
  </cols>
  <sheetData>
    <row r="2" spans="1:4" ht="15.75" customHeight="1" x14ac:dyDescent="0.25">
      <c r="A2" s="469" t="s">
        <v>0</v>
      </c>
      <c r="B2" s="469"/>
      <c r="C2" s="469"/>
    </row>
    <row r="3" spans="1:4" ht="15.75" customHeight="1" x14ac:dyDescent="0.25">
      <c r="A3" s="469" t="s">
        <v>1</v>
      </c>
      <c r="B3" s="469"/>
      <c r="C3" s="469"/>
    </row>
    <row r="4" spans="1:4" ht="15.75" customHeight="1" x14ac:dyDescent="0.25">
      <c r="A4" s="469" t="s">
        <v>179</v>
      </c>
      <c r="B4" s="469"/>
      <c r="C4" s="469"/>
    </row>
    <row r="5" spans="1:4" ht="15.75" customHeight="1" x14ac:dyDescent="0.25">
      <c r="A5" s="469" t="s">
        <v>466</v>
      </c>
      <c r="B5" s="469"/>
      <c r="C5" s="469"/>
    </row>
    <row r="6" spans="1:4" ht="15.75" customHeight="1" x14ac:dyDescent="0.25">
      <c r="A6" s="469" t="s">
        <v>467</v>
      </c>
      <c r="B6" s="469"/>
      <c r="C6" s="469"/>
    </row>
    <row r="7" spans="1:4" ht="15.75" customHeight="1" x14ac:dyDescent="0.25">
      <c r="A7" s="393"/>
      <c r="B7" s="394"/>
      <c r="D7" s="396"/>
    </row>
    <row r="8" spans="1:4" ht="15.75" customHeight="1" x14ac:dyDescent="0.25">
      <c r="A8" s="397">
        <v>-1</v>
      </c>
      <c r="B8" s="398">
        <v>-2</v>
      </c>
      <c r="C8" s="397">
        <v>-3</v>
      </c>
      <c r="D8" s="396"/>
    </row>
    <row r="9" spans="1:4" ht="24.75" customHeight="1" x14ac:dyDescent="0.25">
      <c r="A9" s="399" t="s">
        <v>5</v>
      </c>
      <c r="B9" s="400" t="s">
        <v>6</v>
      </c>
      <c r="C9" s="401" t="s">
        <v>468</v>
      </c>
    </row>
    <row r="10" spans="1:4" ht="15.75" customHeight="1" x14ac:dyDescent="0.25">
      <c r="A10" s="402"/>
      <c r="B10" s="403"/>
      <c r="C10" s="404"/>
    </row>
    <row r="11" spans="1:4" ht="30" customHeight="1" x14ac:dyDescent="0.25">
      <c r="A11" s="405" t="s">
        <v>345</v>
      </c>
      <c r="B11" s="406" t="s">
        <v>469</v>
      </c>
      <c r="C11" s="407"/>
    </row>
    <row r="12" spans="1:4" ht="45" customHeight="1" x14ac:dyDescent="0.2">
      <c r="A12" s="408" t="s">
        <v>470</v>
      </c>
      <c r="B12" s="409" t="s">
        <v>471</v>
      </c>
      <c r="C12" s="410" t="s">
        <v>415</v>
      </c>
    </row>
    <row r="13" spans="1:4" ht="15" customHeight="1" x14ac:dyDescent="0.2">
      <c r="A13" s="411"/>
      <c r="B13" s="412"/>
      <c r="C13" s="413"/>
    </row>
    <row r="14" spans="1:4" ht="30" customHeight="1" x14ac:dyDescent="0.2">
      <c r="A14" s="414" t="s">
        <v>472</v>
      </c>
      <c r="B14" s="415" t="s">
        <v>473</v>
      </c>
      <c r="C14" s="416" t="s">
        <v>415</v>
      </c>
    </row>
    <row r="15" spans="1:4" ht="15" customHeight="1" x14ac:dyDescent="0.2">
      <c r="A15" s="417"/>
      <c r="B15" s="412"/>
      <c r="C15" s="413"/>
    </row>
    <row r="16" spans="1:4" ht="30" customHeight="1" x14ac:dyDescent="0.2">
      <c r="A16" s="414" t="s">
        <v>474</v>
      </c>
      <c r="B16" s="415" t="s">
        <v>475</v>
      </c>
      <c r="C16" s="416" t="s">
        <v>415</v>
      </c>
    </row>
    <row r="17" spans="1:3" ht="15" customHeight="1" x14ac:dyDescent="0.2">
      <c r="A17" s="417"/>
      <c r="B17" s="412"/>
      <c r="C17" s="413"/>
    </row>
    <row r="18" spans="1:3" ht="30" customHeight="1" x14ac:dyDescent="0.2">
      <c r="A18" s="414" t="s">
        <v>476</v>
      </c>
      <c r="B18" s="415" t="s">
        <v>477</v>
      </c>
      <c r="C18" s="416" t="s">
        <v>415</v>
      </c>
    </row>
    <row r="19" spans="1:3" ht="15" customHeight="1" x14ac:dyDescent="0.2">
      <c r="A19" s="418"/>
      <c r="B19" s="419"/>
      <c r="C19" s="413"/>
    </row>
    <row r="20" spans="1:3" ht="30" customHeight="1" x14ac:dyDescent="0.2">
      <c r="A20" s="420" t="s">
        <v>478</v>
      </c>
      <c r="B20" s="421" t="s">
        <v>479</v>
      </c>
      <c r="C20" s="422">
        <v>0</v>
      </c>
    </row>
  </sheetData>
  <mergeCells count="5">
    <mergeCell ref="A2:C2"/>
    <mergeCell ref="A3:C3"/>
    <mergeCell ref="A4:C4"/>
    <mergeCell ref="A5:C5"/>
    <mergeCell ref="A6:C6"/>
  </mergeCells>
  <pageMargins left="0.25" right="0.25" top="0.5" bottom="0.5" header="0.25" footer="0.25"/>
  <pageSetup paperSize="9" scale="74" orientation="portrait" horizontalDpi="1200" verticalDpi="1200" r:id="rId1"/>
  <headerFooter>
    <oddHeader>&amp;LOFFICE OF HEALTH CARE ACCESS&amp;CANNUAL REPORTING&amp;RWILLIAM W. BACKUS HOSPITAL</oddHeader>
    <oddFooter>&amp;LREPORT 22&amp;C&amp;P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zoomScale="75" zoomScaleNormal="75" zoomScaleSheetLayoutView="75" workbookViewId="0">
      <selection activeCell="E15" sqref="E15"/>
    </sheetView>
  </sheetViews>
  <sheetFormatPr defaultRowHeight="15" x14ac:dyDescent="0.2"/>
  <cols>
    <col min="1" max="1" width="8.7109375" style="424" customWidth="1"/>
    <col min="2" max="2" width="55.28515625" style="424" customWidth="1"/>
    <col min="3" max="6" width="16.7109375" style="424" customWidth="1"/>
    <col min="7" max="16384" width="9.140625" style="424"/>
  </cols>
  <sheetData>
    <row r="1" spans="1:6" ht="15" customHeight="1" x14ac:dyDescent="0.25">
      <c r="A1" s="516" t="s">
        <v>0</v>
      </c>
      <c r="B1" s="517"/>
      <c r="C1" s="517"/>
      <c r="D1" s="517"/>
      <c r="E1" s="517"/>
      <c r="F1" s="518"/>
    </row>
    <row r="2" spans="1:6" ht="15" customHeight="1" x14ac:dyDescent="0.25">
      <c r="A2" s="516" t="s">
        <v>356</v>
      </c>
      <c r="B2" s="517"/>
      <c r="C2" s="517"/>
      <c r="D2" s="517"/>
      <c r="E2" s="517"/>
      <c r="F2" s="518"/>
    </row>
    <row r="3" spans="1:6" ht="15" customHeight="1" x14ac:dyDescent="0.25">
      <c r="A3" s="463" t="s">
        <v>480</v>
      </c>
      <c r="B3" s="463"/>
      <c r="C3" s="463"/>
      <c r="D3" s="463"/>
      <c r="E3" s="463"/>
      <c r="F3" s="463"/>
    </row>
    <row r="4" spans="1:6" ht="15" customHeight="1" x14ac:dyDescent="0.25">
      <c r="A4" s="463" t="s">
        <v>481</v>
      </c>
      <c r="B4" s="463"/>
      <c r="C4" s="463"/>
      <c r="D4" s="463"/>
      <c r="E4" s="463"/>
      <c r="F4" s="463"/>
    </row>
    <row r="5" spans="1:6" ht="15" customHeight="1" x14ac:dyDescent="0.25">
      <c r="A5" s="425"/>
      <c r="B5" s="2"/>
      <c r="C5" s="2"/>
      <c r="D5" s="2"/>
      <c r="E5" s="2"/>
      <c r="F5" s="425"/>
    </row>
    <row r="6" spans="1:6" ht="15" customHeight="1" x14ac:dyDescent="0.25">
      <c r="A6" s="426">
        <v>-1</v>
      </c>
      <c r="B6" s="426">
        <v>-2</v>
      </c>
      <c r="C6" s="426">
        <v>-3</v>
      </c>
      <c r="D6" s="426">
        <v>-4</v>
      </c>
      <c r="E6" s="426">
        <v>-5</v>
      </c>
      <c r="F6" s="426">
        <v>-6</v>
      </c>
    </row>
    <row r="7" spans="1:6" ht="15" customHeight="1" x14ac:dyDescent="0.25">
      <c r="A7" s="427"/>
      <c r="B7" s="426"/>
      <c r="C7" s="2" t="s">
        <v>482</v>
      </c>
      <c r="D7" s="2" t="s">
        <v>483</v>
      </c>
      <c r="E7" s="426" t="s">
        <v>266</v>
      </c>
      <c r="F7" s="426" t="s">
        <v>484</v>
      </c>
    </row>
    <row r="8" spans="1:6" ht="15" customHeight="1" x14ac:dyDescent="0.25">
      <c r="A8" s="428" t="s">
        <v>5</v>
      </c>
      <c r="B8" s="429" t="s">
        <v>6</v>
      </c>
      <c r="C8" s="428" t="s">
        <v>266</v>
      </c>
      <c r="D8" s="428" t="s">
        <v>266</v>
      </c>
      <c r="E8" s="428" t="s">
        <v>485</v>
      </c>
      <c r="F8" s="428" t="s">
        <v>485</v>
      </c>
    </row>
    <row r="9" spans="1:6" ht="15" customHeight="1" x14ac:dyDescent="0.25">
      <c r="A9" s="427"/>
      <c r="B9" s="427"/>
      <c r="C9" s="427"/>
      <c r="D9" s="427"/>
      <c r="E9" s="427"/>
      <c r="F9" s="427"/>
    </row>
    <row r="10" spans="1:6" ht="15" customHeight="1" x14ac:dyDescent="0.25">
      <c r="A10" s="428" t="s">
        <v>225</v>
      </c>
      <c r="B10" s="430" t="s">
        <v>486</v>
      </c>
      <c r="C10" s="430"/>
      <c r="D10" s="430"/>
      <c r="E10" s="430"/>
      <c r="F10" s="431"/>
    </row>
    <row r="11" spans="1:6" ht="15" customHeight="1" x14ac:dyDescent="0.25">
      <c r="A11" s="428"/>
      <c r="B11" s="430"/>
      <c r="C11" s="430"/>
      <c r="D11" s="430"/>
      <c r="E11" s="430"/>
      <c r="F11" s="431"/>
    </row>
    <row r="12" spans="1:6" x14ac:dyDescent="0.2">
      <c r="A12" s="432" t="s">
        <v>487</v>
      </c>
      <c r="B12" s="433" t="s">
        <v>488</v>
      </c>
      <c r="C12" s="434">
        <v>1731</v>
      </c>
      <c r="D12" s="434">
        <v>1629</v>
      </c>
      <c r="E12" s="434">
        <f>+D12-C12</f>
        <v>-102</v>
      </c>
      <c r="F12" s="431">
        <f>IF(C12=0,0,E12/C12)</f>
        <v>-5.8925476603119586E-2</v>
      </c>
    </row>
    <row r="13" spans="1:6" ht="15" customHeight="1" x14ac:dyDescent="0.25">
      <c r="A13" s="432" t="s">
        <v>489</v>
      </c>
      <c r="B13" s="433" t="s">
        <v>490</v>
      </c>
      <c r="C13" s="434">
        <v>1575</v>
      </c>
      <c r="D13" s="434">
        <v>1522</v>
      </c>
      <c r="E13" s="434">
        <f>+D13-C13</f>
        <v>-53</v>
      </c>
      <c r="F13" s="435">
        <f>IF(C13=0,0,E13/C13)</f>
        <v>-3.3650793650793653E-2</v>
      </c>
    </row>
    <row r="14" spans="1:6" ht="15" customHeight="1" x14ac:dyDescent="0.25">
      <c r="A14" s="436"/>
      <c r="B14" s="436"/>
      <c r="C14" s="436"/>
      <c r="D14" s="436"/>
      <c r="E14" s="436"/>
    </row>
    <row r="15" spans="1:6" x14ac:dyDescent="0.2">
      <c r="A15" s="432" t="s">
        <v>491</v>
      </c>
      <c r="B15" s="433" t="s">
        <v>492</v>
      </c>
      <c r="C15" s="437">
        <v>4309525</v>
      </c>
      <c r="D15" s="437">
        <v>4770268</v>
      </c>
      <c r="E15" s="437">
        <f>+D15-C15</f>
        <v>460743</v>
      </c>
      <c r="F15" s="431">
        <f>IF(C15=0,0,E15/C15)</f>
        <v>0.10691271079759371</v>
      </c>
    </row>
    <row r="16" spans="1:6" ht="15" customHeight="1" x14ac:dyDescent="0.25">
      <c r="A16" s="438"/>
      <c r="B16" s="436" t="s">
        <v>493</v>
      </c>
      <c r="C16" s="439">
        <f>IF(C13=0,0,C15/C13)</f>
        <v>2736.2063492063494</v>
      </c>
      <c r="D16" s="439">
        <f>IF(D13=0,0,D15/D13)</f>
        <v>3134.2102496714847</v>
      </c>
      <c r="E16" s="439">
        <f>+D16-C16</f>
        <v>398.0039004651353</v>
      </c>
      <c r="F16" s="435">
        <f>IF(C16=0,0,E16/C16)</f>
        <v>0.14545829139698413</v>
      </c>
    </row>
    <row r="17" spans="1:6" ht="15" customHeight="1" x14ac:dyDescent="0.25">
      <c r="A17" s="436"/>
      <c r="B17" s="436"/>
      <c r="C17" s="436"/>
      <c r="D17" s="436"/>
      <c r="E17" s="436"/>
      <c r="F17" s="431"/>
    </row>
    <row r="18" spans="1:6" x14ac:dyDescent="0.2">
      <c r="A18" s="432" t="s">
        <v>494</v>
      </c>
      <c r="B18" s="433" t="s">
        <v>495</v>
      </c>
      <c r="C18" s="433">
        <v>0.35559400000000002</v>
      </c>
      <c r="D18" s="433">
        <v>0.33703899999999998</v>
      </c>
      <c r="E18" s="440">
        <f>+D18-C18</f>
        <v>-1.8555000000000044E-2</v>
      </c>
      <c r="F18" s="431">
        <f>IF(C18=0,0,E18/C18)</f>
        <v>-5.2180295505548584E-2</v>
      </c>
    </row>
    <row r="19" spans="1:6" ht="15" customHeight="1" x14ac:dyDescent="0.25">
      <c r="A19" s="438"/>
      <c r="B19" s="436" t="s">
        <v>496</v>
      </c>
      <c r="C19" s="439">
        <f>+C15*C18</f>
        <v>1532441.23285</v>
      </c>
      <c r="D19" s="439">
        <f>+D15*D18</f>
        <v>1607766.3564519999</v>
      </c>
      <c r="E19" s="439">
        <f>+D19-C19</f>
        <v>75325.123601999832</v>
      </c>
      <c r="F19" s="435">
        <f>IF(C19=0,0,E19/C19)</f>
        <v>4.915367844932745E-2</v>
      </c>
    </row>
    <row r="20" spans="1:6" ht="15" customHeight="1" x14ac:dyDescent="0.25">
      <c r="A20" s="438"/>
      <c r="B20" s="436" t="s">
        <v>497</v>
      </c>
      <c r="C20" s="439">
        <f>IF(C13=0,0,C19/C13)</f>
        <v>972.97856053968258</v>
      </c>
      <c r="D20" s="439">
        <f>IF(D13=0,0,D19/D13)</f>
        <v>1056.3510883390275</v>
      </c>
      <c r="E20" s="439">
        <f>+D20-C20</f>
        <v>83.37252779934488</v>
      </c>
      <c r="F20" s="435">
        <f>IF(C20=0,0,E20/C20)</f>
        <v>8.5687939262608814E-2</v>
      </c>
    </row>
    <row r="21" spans="1:6" ht="15" customHeight="1" x14ac:dyDescent="0.25">
      <c r="A21" s="427"/>
      <c r="B21" s="436"/>
      <c r="C21" s="441"/>
      <c r="D21" s="441"/>
      <c r="E21" s="441"/>
      <c r="F21" s="431"/>
    </row>
    <row r="22" spans="1:6" x14ac:dyDescent="0.2">
      <c r="A22" s="432" t="s">
        <v>498</v>
      </c>
      <c r="B22" s="433" t="s">
        <v>499</v>
      </c>
      <c r="C22" s="437">
        <v>1132798</v>
      </c>
      <c r="D22" s="437">
        <v>1339156</v>
      </c>
      <c r="E22" s="437">
        <f>+D22-C22</f>
        <v>206358</v>
      </c>
      <c r="F22" s="431">
        <f>IF(C22=0,0,E22/C22)</f>
        <v>0.18216663518120618</v>
      </c>
    </row>
    <row r="23" spans="1:6" ht="30" x14ac:dyDescent="0.2">
      <c r="A23" s="432" t="s">
        <v>500</v>
      </c>
      <c r="B23" s="433" t="s">
        <v>501</v>
      </c>
      <c r="C23" s="442">
        <v>1281768</v>
      </c>
      <c r="D23" s="442">
        <v>1159719</v>
      </c>
      <c r="E23" s="442">
        <f>+D23-C23</f>
        <v>-122049</v>
      </c>
      <c r="F23" s="431">
        <f>IF(C23=0,0,E23/C23)</f>
        <v>-9.5219259647611743E-2</v>
      </c>
    </row>
    <row r="24" spans="1:6" ht="30" x14ac:dyDescent="0.2">
      <c r="A24" s="432" t="s">
        <v>502</v>
      </c>
      <c r="B24" s="433" t="s">
        <v>503</v>
      </c>
      <c r="C24" s="442">
        <v>1894959</v>
      </c>
      <c r="D24" s="442">
        <v>2271393</v>
      </c>
      <c r="E24" s="442">
        <f>+D24-C24</f>
        <v>376434</v>
      </c>
      <c r="F24" s="431">
        <f>IF(C24=0,0,E24/C24)</f>
        <v>0.19865020826308116</v>
      </c>
    </row>
    <row r="25" spans="1:6" ht="15" customHeight="1" x14ac:dyDescent="0.25">
      <c r="A25" s="427"/>
      <c r="B25" s="436" t="s">
        <v>492</v>
      </c>
      <c r="C25" s="439">
        <f>+C22+C23+C24</f>
        <v>4309525</v>
      </c>
      <c r="D25" s="439">
        <f>+D22+D23+D24</f>
        <v>4770268</v>
      </c>
      <c r="E25" s="439">
        <f>+E22+E23+E24</f>
        <v>460743</v>
      </c>
      <c r="F25" s="435">
        <f>IF(C25=0,0,E25/C25)</f>
        <v>0.10691271079759371</v>
      </c>
    </row>
    <row r="26" spans="1:6" ht="15" customHeight="1" x14ac:dyDescent="0.25">
      <c r="A26" s="428"/>
      <c r="B26" s="436"/>
      <c r="C26" s="443"/>
      <c r="D26" s="443"/>
      <c r="E26" s="443"/>
      <c r="F26" s="431"/>
    </row>
    <row r="27" spans="1:6" x14ac:dyDescent="0.2">
      <c r="A27" s="432" t="s">
        <v>504</v>
      </c>
      <c r="B27" s="433" t="s">
        <v>505</v>
      </c>
      <c r="C27" s="442">
        <v>1713</v>
      </c>
      <c r="D27" s="442">
        <v>1454</v>
      </c>
      <c r="E27" s="442">
        <f>+D27-C27</f>
        <v>-259</v>
      </c>
      <c r="F27" s="431">
        <f>IF(C27=0,0,E27/C27)</f>
        <v>-0.15119673088149446</v>
      </c>
    </row>
    <row r="28" spans="1:6" x14ac:dyDescent="0.2">
      <c r="A28" s="432" t="s">
        <v>506</v>
      </c>
      <c r="B28" s="433" t="s">
        <v>507</v>
      </c>
      <c r="C28" s="442">
        <v>352</v>
      </c>
      <c r="D28" s="442">
        <v>329</v>
      </c>
      <c r="E28" s="442">
        <f>+D28-C28</f>
        <v>-23</v>
      </c>
      <c r="F28" s="431">
        <f>IF(C28=0,0,E28/C28)</f>
        <v>-6.5340909090909088E-2</v>
      </c>
    </row>
    <row r="29" spans="1:6" x14ac:dyDescent="0.2">
      <c r="A29" s="432" t="s">
        <v>508</v>
      </c>
      <c r="B29" s="433" t="s">
        <v>509</v>
      </c>
      <c r="C29" s="442">
        <v>1642</v>
      </c>
      <c r="D29" s="442">
        <v>1653</v>
      </c>
      <c r="E29" s="442">
        <f>+D29-C29</f>
        <v>11</v>
      </c>
      <c r="F29" s="431">
        <f>IF(C29=0,0,E29/C29)</f>
        <v>6.6991473812423874E-3</v>
      </c>
    </row>
    <row r="30" spans="1:6" ht="30" x14ac:dyDescent="0.2">
      <c r="A30" s="432" t="s">
        <v>510</v>
      </c>
      <c r="B30" s="433" t="s">
        <v>511</v>
      </c>
      <c r="C30" s="442">
        <v>4576</v>
      </c>
      <c r="D30" s="442">
        <v>4698</v>
      </c>
      <c r="E30" s="442">
        <f>+D30-C30</f>
        <v>122</v>
      </c>
      <c r="F30" s="431">
        <f>IF(C30=0,0,E30/C30)</f>
        <v>2.666083916083916E-2</v>
      </c>
    </row>
    <row r="31" spans="1:6" ht="15" customHeight="1" x14ac:dyDescent="0.25">
      <c r="A31" s="428"/>
      <c r="B31" s="444"/>
      <c r="C31" s="427"/>
      <c r="D31" s="427"/>
      <c r="E31" s="427"/>
      <c r="F31" s="435"/>
    </row>
    <row r="32" spans="1:6" ht="15" customHeight="1" x14ac:dyDescent="0.25">
      <c r="A32" s="445"/>
      <c r="B32" s="433"/>
      <c r="C32" s="430"/>
      <c r="D32" s="430"/>
      <c r="E32" s="430"/>
      <c r="F32" s="431"/>
    </row>
    <row r="33" spans="1:6" ht="15" customHeight="1" x14ac:dyDescent="0.25">
      <c r="A33" s="444" t="s">
        <v>512</v>
      </c>
      <c r="B33" s="436"/>
      <c r="C33" s="441"/>
      <c r="D33" s="441"/>
      <c r="E33" s="441"/>
    </row>
    <row r="34" spans="1:6" ht="15" customHeight="1" x14ac:dyDescent="0.25">
      <c r="A34" s="428"/>
      <c r="B34" s="444"/>
      <c r="C34" s="427"/>
      <c r="D34" s="427"/>
      <c r="E34" s="427"/>
      <c r="F34" s="435"/>
    </row>
    <row r="35" spans="1:6" ht="15" customHeight="1" x14ac:dyDescent="0.25">
      <c r="A35" s="444"/>
      <c r="F35" s="431"/>
    </row>
    <row r="36" spans="1:6" ht="15" customHeight="1" x14ac:dyDescent="0.25">
      <c r="A36" s="428" t="s">
        <v>232</v>
      </c>
      <c r="B36" s="430" t="s">
        <v>513</v>
      </c>
      <c r="C36" s="427"/>
      <c r="D36" s="427"/>
      <c r="E36" s="427"/>
      <c r="F36" s="427"/>
    </row>
    <row r="37" spans="1:6" ht="15" customHeight="1" x14ac:dyDescent="0.25">
      <c r="A37" s="428"/>
      <c r="B37" s="444"/>
      <c r="C37" s="427"/>
      <c r="D37" s="427"/>
      <c r="E37" s="427"/>
      <c r="F37" s="427"/>
    </row>
    <row r="38" spans="1:6" x14ac:dyDescent="0.2">
      <c r="A38" s="432" t="s">
        <v>487</v>
      </c>
      <c r="B38" s="433" t="s">
        <v>488</v>
      </c>
      <c r="C38" s="434">
        <v>0</v>
      </c>
      <c r="D38" s="434">
        <v>0</v>
      </c>
      <c r="E38" s="434">
        <f>+D38-C38</f>
        <v>0</v>
      </c>
      <c r="F38" s="431">
        <f>IF(C38=0,0,E38/C38)</f>
        <v>0</v>
      </c>
    </row>
    <row r="39" spans="1:6" ht="15" customHeight="1" x14ac:dyDescent="0.25">
      <c r="A39" s="432" t="s">
        <v>489</v>
      </c>
      <c r="B39" s="433" t="s">
        <v>490</v>
      </c>
      <c r="C39" s="434">
        <v>0</v>
      </c>
      <c r="D39" s="434">
        <v>0</v>
      </c>
      <c r="E39" s="434">
        <f>+D39-C39</f>
        <v>0</v>
      </c>
      <c r="F39" s="435">
        <f>IF(C39=0,0,E39/C39)</f>
        <v>0</v>
      </c>
    </row>
    <row r="40" spans="1:6" ht="15" customHeight="1" x14ac:dyDescent="0.25">
      <c r="A40" s="433"/>
      <c r="B40" s="433"/>
      <c r="C40" s="436"/>
      <c r="D40" s="436"/>
      <c r="E40" s="436"/>
    </row>
    <row r="41" spans="1:6" x14ac:dyDescent="0.2">
      <c r="A41" s="432" t="s">
        <v>491</v>
      </c>
      <c r="B41" s="433" t="s">
        <v>514</v>
      </c>
      <c r="C41" s="437">
        <v>0</v>
      </c>
      <c r="D41" s="437">
        <v>0</v>
      </c>
      <c r="E41" s="437">
        <f>+D41-C41</f>
        <v>0</v>
      </c>
      <c r="F41" s="431">
        <f>IF(C41=0,0,E41/C41)</f>
        <v>0</v>
      </c>
    </row>
    <row r="42" spans="1:6" ht="15" customHeight="1" x14ac:dyDescent="0.25">
      <c r="A42" s="427"/>
      <c r="B42" s="436" t="s">
        <v>493</v>
      </c>
      <c r="C42" s="439">
        <f>IF(C39=0,0,C41/C39)</f>
        <v>0</v>
      </c>
      <c r="D42" s="439">
        <f>IF(D39=0,0,D41/D39)</f>
        <v>0</v>
      </c>
      <c r="E42" s="439">
        <f>+D42-C42</f>
        <v>0</v>
      </c>
      <c r="F42" s="435">
        <f>IF(C42=0,0,E42/C42)</f>
        <v>0</v>
      </c>
    </row>
    <row r="43" spans="1:6" ht="15" customHeight="1" x14ac:dyDescent="0.25">
      <c r="A43" s="436"/>
      <c r="B43" s="436"/>
      <c r="C43" s="436"/>
      <c r="D43" s="436"/>
      <c r="E43" s="436"/>
      <c r="F43" s="431"/>
    </row>
    <row r="44" spans="1:6" x14ac:dyDescent="0.2">
      <c r="A44" s="432" t="s">
        <v>494</v>
      </c>
      <c r="B44" s="433" t="s">
        <v>495</v>
      </c>
      <c r="C44" s="433">
        <v>0</v>
      </c>
      <c r="D44" s="433">
        <v>0</v>
      </c>
      <c r="E44" s="440">
        <f>+D44-C44</f>
        <v>0</v>
      </c>
      <c r="F44" s="431">
        <f>IF(C44=0,0,E44/C44)</f>
        <v>0</v>
      </c>
    </row>
    <row r="45" spans="1:6" ht="15" customHeight="1" x14ac:dyDescent="0.25">
      <c r="A45" s="427"/>
      <c r="B45" s="436" t="s">
        <v>496</v>
      </c>
      <c r="C45" s="439">
        <f>+C41*C44</f>
        <v>0</v>
      </c>
      <c r="D45" s="439">
        <f>+D41*D44</f>
        <v>0</v>
      </c>
      <c r="E45" s="439">
        <f>+D45-C45</f>
        <v>0</v>
      </c>
      <c r="F45" s="435">
        <f>IF(C45=0,0,E45/C45)</f>
        <v>0</v>
      </c>
    </row>
    <row r="46" spans="1:6" ht="15" customHeight="1" x14ac:dyDescent="0.25">
      <c r="A46" s="427"/>
      <c r="B46" s="436" t="s">
        <v>497</v>
      </c>
      <c r="C46" s="439">
        <f>IF(C39=0,0,C45/C39)</f>
        <v>0</v>
      </c>
      <c r="D46" s="439">
        <f>IF(D39=0,0,D45/D39)</f>
        <v>0</v>
      </c>
      <c r="E46" s="439">
        <f>+D46-C46</f>
        <v>0</v>
      </c>
      <c r="F46" s="435">
        <f>IF(C46=0,0,E46/C46)</f>
        <v>0</v>
      </c>
    </row>
    <row r="47" spans="1:6" ht="15" customHeight="1" x14ac:dyDescent="0.25">
      <c r="A47" s="427"/>
      <c r="B47" s="436"/>
      <c r="C47" s="441"/>
      <c r="D47" s="441"/>
      <c r="E47" s="441"/>
      <c r="F47" s="435"/>
    </row>
    <row r="48" spans="1:6" x14ac:dyDescent="0.2">
      <c r="A48" s="432" t="s">
        <v>498</v>
      </c>
      <c r="B48" s="433" t="s">
        <v>515</v>
      </c>
      <c r="C48" s="437">
        <v>0</v>
      </c>
      <c r="D48" s="437">
        <v>0</v>
      </c>
      <c r="E48" s="437">
        <f>+D48-C48</f>
        <v>0</v>
      </c>
      <c r="F48" s="431">
        <f>IF(C48=0,0,E48/C48)</f>
        <v>0</v>
      </c>
    </row>
    <row r="49" spans="1:7" ht="30" x14ac:dyDescent="0.2">
      <c r="A49" s="432" t="s">
        <v>500</v>
      </c>
      <c r="B49" s="433" t="s">
        <v>516</v>
      </c>
      <c r="C49" s="442">
        <v>0</v>
      </c>
      <c r="D49" s="442">
        <v>0</v>
      </c>
      <c r="E49" s="442">
        <f>+D49-C49</f>
        <v>0</v>
      </c>
      <c r="F49" s="431">
        <f>IF(C49=0,0,E49/C49)</f>
        <v>0</v>
      </c>
    </row>
    <row r="50" spans="1:7" ht="30" x14ac:dyDescent="0.2">
      <c r="A50" s="432" t="s">
        <v>502</v>
      </c>
      <c r="B50" s="433" t="s">
        <v>517</v>
      </c>
      <c r="C50" s="442">
        <v>0</v>
      </c>
      <c r="D50" s="442">
        <v>0</v>
      </c>
      <c r="E50" s="442">
        <f>+D50-C50</f>
        <v>0</v>
      </c>
      <c r="F50" s="431">
        <f>IF(C50=0,0,E50/C50)</f>
        <v>0</v>
      </c>
    </row>
    <row r="51" spans="1:7" ht="15" customHeight="1" x14ac:dyDescent="0.25">
      <c r="A51" s="427"/>
      <c r="B51" s="436" t="s">
        <v>514</v>
      </c>
      <c r="C51" s="439">
        <f>+C48+C49+C50</f>
        <v>0</v>
      </c>
      <c r="D51" s="439">
        <f>+D48+D49+D50</f>
        <v>0</v>
      </c>
      <c r="E51" s="439">
        <f>+E48+E49+E50</f>
        <v>0</v>
      </c>
      <c r="F51" s="435">
        <f>IF(C51=0,0,E51/C51)</f>
        <v>0</v>
      </c>
    </row>
    <row r="52" spans="1:7" ht="15" customHeight="1" x14ac:dyDescent="0.25">
      <c r="A52" s="428"/>
      <c r="B52" s="436"/>
      <c r="C52" s="443"/>
      <c r="D52" s="443"/>
      <c r="E52" s="443"/>
      <c r="F52" s="431"/>
    </row>
    <row r="53" spans="1:7" x14ac:dyDescent="0.2">
      <c r="A53" s="432" t="s">
        <v>504</v>
      </c>
      <c r="B53" s="433" t="s">
        <v>518</v>
      </c>
      <c r="C53" s="442">
        <v>0</v>
      </c>
      <c r="D53" s="442">
        <v>0</v>
      </c>
      <c r="E53" s="442">
        <f>+D53-C53</f>
        <v>0</v>
      </c>
      <c r="F53" s="431">
        <f>IF(C53=0,0,E53/C53)</f>
        <v>0</v>
      </c>
    </row>
    <row r="54" spans="1:7" x14ac:dyDescent="0.2">
      <c r="A54" s="432" t="s">
        <v>506</v>
      </c>
      <c r="B54" s="433" t="s">
        <v>519</v>
      </c>
      <c r="C54" s="442">
        <v>0</v>
      </c>
      <c r="D54" s="442">
        <v>0</v>
      </c>
      <c r="E54" s="442">
        <f>+D54-C54</f>
        <v>0</v>
      </c>
      <c r="F54" s="431">
        <f>IF(C54=0,0,E54/C54)</f>
        <v>0</v>
      </c>
    </row>
    <row r="55" spans="1:7" x14ac:dyDescent="0.2">
      <c r="A55" s="432" t="s">
        <v>508</v>
      </c>
      <c r="B55" s="433" t="s">
        <v>520</v>
      </c>
      <c r="C55" s="442">
        <v>0</v>
      </c>
      <c r="D55" s="442">
        <v>0</v>
      </c>
      <c r="E55" s="442">
        <f>+D55-C55</f>
        <v>0</v>
      </c>
      <c r="F55" s="431">
        <f>IF(C55=0,0,E55/C55)</f>
        <v>0</v>
      </c>
    </row>
    <row r="56" spans="1:7" ht="30" x14ac:dyDescent="0.2">
      <c r="A56" s="432" t="s">
        <v>510</v>
      </c>
      <c r="B56" s="433" t="s">
        <v>521</v>
      </c>
      <c r="C56" s="442">
        <v>0</v>
      </c>
      <c r="D56" s="442">
        <v>0</v>
      </c>
      <c r="E56" s="442">
        <f>+D56-C56</f>
        <v>0</v>
      </c>
      <c r="F56" s="431">
        <f>IF(C56=0,0,E56/C56)</f>
        <v>0</v>
      </c>
    </row>
    <row r="57" spans="1:7" ht="15" customHeight="1" x14ac:dyDescent="0.25">
      <c r="A57" s="446"/>
      <c r="B57" s="2"/>
      <c r="C57" s="2"/>
      <c r="D57" s="2"/>
      <c r="E57" s="2"/>
      <c r="F57" s="447"/>
    </row>
    <row r="58" spans="1:7" ht="15" customHeight="1" x14ac:dyDescent="0.25">
      <c r="A58" s="444" t="s">
        <v>522</v>
      </c>
      <c r="B58" s="2"/>
      <c r="C58" s="2"/>
      <c r="D58" s="2"/>
      <c r="E58" s="2"/>
      <c r="F58" s="448"/>
    </row>
    <row r="59" spans="1:7" ht="15" customHeight="1" x14ac:dyDescent="0.25">
      <c r="A59" s="428"/>
      <c r="B59" s="444"/>
      <c r="C59" s="427"/>
      <c r="D59" s="427"/>
      <c r="E59" s="427"/>
      <c r="F59" s="435"/>
    </row>
    <row r="60" spans="1:7" ht="15" customHeight="1" x14ac:dyDescent="0.25">
      <c r="A60" s="438"/>
      <c r="B60" s="433"/>
      <c r="C60" s="442"/>
      <c r="D60" s="442"/>
      <c r="E60" s="442"/>
      <c r="F60" s="449"/>
      <c r="G60" s="450"/>
    </row>
    <row r="61" spans="1:7" ht="15" customHeight="1" x14ac:dyDescent="0.25">
      <c r="A61" s="427"/>
      <c r="B61" s="436"/>
      <c r="C61" s="441"/>
      <c r="D61" s="441"/>
      <c r="E61" s="441"/>
      <c r="F61" s="449"/>
    </row>
    <row r="62" spans="1:7" ht="15" customHeight="1" x14ac:dyDescent="0.25">
      <c r="A62" s="428"/>
      <c r="B62" s="436"/>
      <c r="C62" s="443"/>
      <c r="D62" s="443"/>
      <c r="E62" s="443"/>
      <c r="F62" s="451"/>
    </row>
    <row r="63" spans="1:7" x14ac:dyDescent="0.2">
      <c r="A63" s="438"/>
      <c r="B63" s="433"/>
      <c r="C63" s="442"/>
      <c r="D63" s="442"/>
      <c r="E63" s="442"/>
      <c r="F63" s="451"/>
    </row>
    <row r="64" spans="1:7" x14ac:dyDescent="0.2">
      <c r="A64" s="438"/>
      <c r="B64" s="433"/>
      <c r="C64" s="442"/>
      <c r="D64" s="442"/>
      <c r="E64" s="442"/>
      <c r="F64" s="452"/>
    </row>
    <row r="65" spans="1:6" x14ac:dyDescent="0.2">
      <c r="A65" s="438"/>
      <c r="B65" s="433"/>
      <c r="C65" s="442"/>
      <c r="D65" s="442"/>
      <c r="E65" s="442"/>
      <c r="F65" s="447"/>
    </row>
    <row r="66" spans="1:6" x14ac:dyDescent="0.2">
      <c r="A66" s="438"/>
      <c r="B66" s="433"/>
      <c r="C66" s="442"/>
      <c r="D66" s="442"/>
      <c r="E66" s="442"/>
      <c r="F66" s="447"/>
    </row>
    <row r="67" spans="1:6" ht="15" customHeight="1" x14ac:dyDescent="0.25">
      <c r="A67" s="446"/>
      <c r="B67" s="2"/>
      <c r="C67" s="2"/>
      <c r="D67" s="2"/>
      <c r="E67" s="2"/>
      <c r="F67" s="447"/>
    </row>
    <row r="68" spans="1:6" ht="15" customHeight="1" x14ac:dyDescent="0.25">
      <c r="A68" s="444"/>
      <c r="B68" s="2"/>
      <c r="C68" s="2"/>
      <c r="D68" s="2"/>
      <c r="E68" s="2"/>
      <c r="F68" s="448"/>
    </row>
    <row r="69" spans="1:6" ht="15" customHeight="1" x14ac:dyDescent="0.25">
      <c r="A69" s="427"/>
      <c r="B69" s="453"/>
      <c r="C69" s="453"/>
      <c r="D69" s="453"/>
      <c r="E69" s="453"/>
      <c r="F69" s="447"/>
    </row>
    <row r="70" spans="1:6" ht="15" customHeight="1" x14ac:dyDescent="0.25">
      <c r="A70" s="427"/>
      <c r="B70" s="453"/>
      <c r="C70" s="453"/>
      <c r="D70" s="453"/>
      <c r="E70" s="453"/>
      <c r="F70" s="447"/>
    </row>
    <row r="71" spans="1:6" ht="15" customHeight="1" x14ac:dyDescent="0.25">
      <c r="A71" s="427"/>
      <c r="B71" s="436"/>
      <c r="C71" s="436"/>
      <c r="D71" s="436"/>
      <c r="E71" s="436"/>
      <c r="F71" s="454"/>
    </row>
    <row r="72" spans="1:6" ht="15" customHeight="1" x14ac:dyDescent="0.25">
      <c r="A72" s="455"/>
      <c r="B72" s="456"/>
      <c r="C72" s="456"/>
      <c r="D72" s="456"/>
      <c r="E72" s="456"/>
      <c r="F72" s="457"/>
    </row>
    <row r="73" spans="1:6" ht="15" customHeight="1" x14ac:dyDescent="0.25">
      <c r="A73" s="458"/>
      <c r="B73" s="459"/>
      <c r="C73" s="459"/>
      <c r="D73" s="459"/>
      <c r="E73" s="459"/>
      <c r="F73" s="460"/>
    </row>
    <row r="74" spans="1:6" ht="15" customHeight="1" x14ac:dyDescent="0.25">
      <c r="A74" s="458"/>
      <c r="B74" s="459"/>
      <c r="C74" s="459"/>
      <c r="D74" s="459"/>
      <c r="E74" s="459"/>
      <c r="F74" s="460"/>
    </row>
    <row r="75" spans="1:6" ht="15" customHeight="1" x14ac:dyDescent="0.25">
      <c r="A75" s="458"/>
      <c r="B75" s="459"/>
      <c r="C75" s="459"/>
      <c r="D75" s="459"/>
      <c r="E75" s="459"/>
      <c r="F75" s="460"/>
    </row>
    <row r="76" spans="1:6" ht="15" customHeight="1" x14ac:dyDescent="0.25">
      <c r="A76" s="458"/>
      <c r="B76" s="459"/>
      <c r="C76" s="459"/>
      <c r="D76" s="459"/>
      <c r="E76" s="459"/>
      <c r="F76" s="460"/>
    </row>
    <row r="77" spans="1:6" ht="15" customHeight="1" x14ac:dyDescent="0.25">
      <c r="A77" s="458"/>
      <c r="B77" s="459"/>
      <c r="C77" s="459"/>
      <c r="D77" s="459"/>
      <c r="E77" s="459"/>
      <c r="F77" s="460"/>
    </row>
    <row r="78" spans="1:6" ht="15" customHeight="1" x14ac:dyDescent="0.25">
      <c r="A78" s="458"/>
      <c r="B78" s="459"/>
      <c r="C78" s="459"/>
      <c r="D78" s="459"/>
      <c r="E78" s="459"/>
      <c r="F78" s="460"/>
    </row>
    <row r="79" spans="1:6" ht="15" customHeight="1" x14ac:dyDescent="0.25">
      <c r="A79" s="458"/>
      <c r="B79" s="459"/>
      <c r="C79" s="459"/>
      <c r="D79" s="459"/>
      <c r="E79" s="459"/>
      <c r="F79" s="460"/>
    </row>
    <row r="80" spans="1:6" ht="15" customHeight="1" x14ac:dyDescent="0.25">
      <c r="A80" s="458"/>
      <c r="B80" s="459"/>
      <c r="C80" s="459"/>
      <c r="D80" s="459"/>
      <c r="E80" s="459"/>
      <c r="F80" s="460"/>
    </row>
    <row r="81" spans="1:6" ht="15" customHeight="1" x14ac:dyDescent="0.25">
      <c r="A81" s="458"/>
      <c r="B81" s="459"/>
      <c r="C81" s="459"/>
      <c r="D81" s="459"/>
      <c r="E81" s="459"/>
      <c r="F81" s="460"/>
    </row>
    <row r="82" spans="1:6" ht="15" customHeight="1" x14ac:dyDescent="0.25">
      <c r="A82" s="458"/>
      <c r="B82" s="459"/>
      <c r="C82" s="459"/>
      <c r="D82" s="459"/>
      <c r="E82" s="459"/>
      <c r="F82" s="460"/>
    </row>
    <row r="83" spans="1:6" ht="15" customHeight="1" x14ac:dyDescent="0.25">
      <c r="A83" s="458"/>
      <c r="B83" s="459"/>
      <c r="C83" s="459"/>
      <c r="D83" s="459"/>
      <c r="E83" s="459"/>
      <c r="F83" s="460"/>
    </row>
    <row r="84" spans="1:6" ht="15" customHeight="1" x14ac:dyDescent="0.25">
      <c r="A84" s="458"/>
      <c r="B84" s="459"/>
      <c r="C84" s="459"/>
      <c r="D84" s="459"/>
      <c r="E84" s="459"/>
      <c r="F84" s="460"/>
    </row>
    <row r="85" spans="1:6" ht="15" customHeight="1" x14ac:dyDescent="0.25">
      <c r="A85" s="458"/>
      <c r="B85" s="459"/>
      <c r="C85" s="459"/>
      <c r="D85" s="459"/>
      <c r="E85" s="459"/>
      <c r="F85" s="460"/>
    </row>
    <row r="86" spans="1:6" ht="15" customHeight="1" x14ac:dyDescent="0.25">
      <c r="A86" s="458"/>
      <c r="B86" s="459"/>
      <c r="C86" s="459"/>
      <c r="D86" s="459"/>
      <c r="E86" s="459"/>
      <c r="F86" s="460"/>
    </row>
    <row r="87" spans="1:6" ht="15" customHeight="1" x14ac:dyDescent="0.25">
      <c r="A87" s="458"/>
      <c r="B87" s="459"/>
      <c r="C87" s="459"/>
      <c r="D87" s="459"/>
      <c r="E87" s="459"/>
      <c r="F87" s="460"/>
    </row>
    <row r="88" spans="1:6" ht="15" customHeight="1" x14ac:dyDescent="0.25">
      <c r="A88" s="458"/>
      <c r="B88" s="459"/>
      <c r="C88" s="459"/>
      <c r="D88" s="459"/>
      <c r="E88" s="459"/>
      <c r="F88" s="460"/>
    </row>
    <row r="89" spans="1:6" ht="15" customHeight="1" x14ac:dyDescent="0.25">
      <c r="A89" s="458"/>
      <c r="B89" s="459"/>
      <c r="C89" s="459"/>
      <c r="D89" s="459"/>
      <c r="E89" s="459"/>
      <c r="F89" s="460"/>
    </row>
    <row r="90" spans="1:6" ht="15" customHeight="1" x14ac:dyDescent="0.25">
      <c r="A90" s="458"/>
      <c r="B90" s="459"/>
      <c r="C90" s="459"/>
      <c r="D90" s="459"/>
      <c r="E90" s="459"/>
      <c r="F90" s="460"/>
    </row>
    <row r="91" spans="1:6" ht="15" customHeight="1" x14ac:dyDescent="0.25">
      <c r="A91" s="458"/>
      <c r="B91" s="459"/>
      <c r="C91" s="459"/>
      <c r="D91" s="459"/>
      <c r="E91" s="459"/>
      <c r="F91" s="460"/>
    </row>
    <row r="92" spans="1:6" ht="15" customHeight="1" x14ac:dyDescent="0.25">
      <c r="A92" s="458"/>
      <c r="B92" s="459"/>
      <c r="C92" s="459"/>
      <c r="D92" s="459"/>
      <c r="E92" s="459"/>
      <c r="F92" s="460"/>
    </row>
    <row r="93" spans="1:6" ht="15" customHeight="1" x14ac:dyDescent="0.25">
      <c r="A93" s="458"/>
      <c r="B93" s="459"/>
      <c r="C93" s="459"/>
      <c r="D93" s="459"/>
      <c r="E93" s="459"/>
      <c r="F93" s="460"/>
    </row>
    <row r="94" spans="1:6" ht="15" customHeight="1" x14ac:dyDescent="0.25">
      <c r="A94" s="458"/>
      <c r="B94" s="459"/>
      <c r="C94" s="459"/>
      <c r="D94" s="459"/>
      <c r="E94" s="459"/>
      <c r="F94" s="460"/>
    </row>
    <row r="95" spans="1:6" ht="15" customHeight="1" x14ac:dyDescent="0.25">
      <c r="A95" s="458"/>
      <c r="B95" s="459"/>
      <c r="C95" s="459"/>
      <c r="D95" s="459"/>
      <c r="E95" s="459"/>
      <c r="F95" s="460"/>
    </row>
    <row r="96" spans="1:6" ht="15" customHeight="1" x14ac:dyDescent="0.25">
      <c r="A96" s="458"/>
      <c r="B96" s="459"/>
      <c r="C96" s="459"/>
      <c r="D96" s="459"/>
      <c r="E96" s="459"/>
      <c r="F96" s="460"/>
    </row>
    <row r="97" spans="1:6" ht="15" customHeight="1" x14ac:dyDescent="0.25">
      <c r="A97" s="458"/>
      <c r="B97" s="459"/>
      <c r="C97" s="459"/>
      <c r="D97" s="459"/>
      <c r="E97" s="459"/>
      <c r="F97" s="460"/>
    </row>
    <row r="98" spans="1:6" ht="15" customHeight="1" x14ac:dyDescent="0.25">
      <c r="A98" s="458"/>
      <c r="B98" s="459"/>
      <c r="C98" s="459"/>
      <c r="D98" s="459"/>
      <c r="E98" s="459"/>
      <c r="F98" s="460"/>
    </row>
    <row r="99" spans="1:6" ht="15" customHeight="1" x14ac:dyDescent="0.25">
      <c r="A99" s="458"/>
      <c r="B99" s="459"/>
      <c r="C99" s="459"/>
      <c r="D99" s="459"/>
      <c r="E99" s="459"/>
      <c r="F99" s="460"/>
    </row>
    <row r="100" spans="1:6" ht="15" customHeight="1" x14ac:dyDescent="0.25">
      <c r="A100" s="458"/>
      <c r="B100" s="459"/>
      <c r="C100" s="459"/>
      <c r="D100" s="459"/>
      <c r="E100" s="459"/>
      <c r="F100" s="460"/>
    </row>
    <row r="101" spans="1:6" ht="15" customHeight="1" x14ac:dyDescent="0.25">
      <c r="A101" s="458"/>
      <c r="B101" s="459"/>
      <c r="C101" s="459"/>
      <c r="D101" s="459"/>
      <c r="E101" s="459"/>
      <c r="F101" s="460"/>
    </row>
    <row r="102" spans="1:6" ht="15" customHeight="1" x14ac:dyDescent="0.25">
      <c r="A102" s="458"/>
      <c r="B102" s="459"/>
      <c r="C102" s="459"/>
      <c r="D102" s="459"/>
      <c r="E102" s="459"/>
      <c r="F102" s="460"/>
    </row>
    <row r="103" spans="1:6" ht="15" customHeight="1" x14ac:dyDescent="0.25">
      <c r="A103" s="458"/>
      <c r="B103" s="459"/>
      <c r="C103" s="459"/>
      <c r="D103" s="459"/>
      <c r="E103" s="459"/>
      <c r="F103" s="460"/>
    </row>
    <row r="104" spans="1:6" ht="15" customHeight="1" x14ac:dyDescent="0.25">
      <c r="A104" s="458"/>
      <c r="B104" s="459"/>
      <c r="C104" s="459"/>
      <c r="D104" s="459"/>
      <c r="E104" s="459"/>
      <c r="F104" s="460"/>
    </row>
    <row r="105" spans="1:6" x14ac:dyDescent="0.2">
      <c r="A105" s="461"/>
      <c r="B105" s="461"/>
      <c r="C105" s="461"/>
      <c r="D105" s="461"/>
      <c r="E105" s="461"/>
      <c r="F105" s="461"/>
    </row>
    <row r="106" spans="1:6" x14ac:dyDescent="0.2">
      <c r="F106" s="462"/>
    </row>
    <row r="107" spans="1:6" x14ac:dyDescent="0.2">
      <c r="F107" s="462"/>
    </row>
    <row r="108" spans="1:6" x14ac:dyDescent="0.2">
      <c r="A108" s="462"/>
      <c r="B108" s="462"/>
      <c r="C108" s="462"/>
      <c r="D108" s="462"/>
      <c r="E108" s="462"/>
      <c r="F108" s="462"/>
    </row>
    <row r="109" spans="1:6" x14ac:dyDescent="0.2">
      <c r="A109" s="462"/>
      <c r="B109" s="462"/>
      <c r="C109" s="462"/>
      <c r="D109" s="462"/>
      <c r="E109" s="462"/>
      <c r="F109" s="462"/>
    </row>
    <row r="110" spans="1:6" x14ac:dyDescent="0.2">
      <c r="A110" s="462"/>
      <c r="B110" s="462"/>
      <c r="C110" s="462"/>
      <c r="D110" s="462"/>
      <c r="E110" s="462"/>
      <c r="F110" s="462"/>
    </row>
    <row r="111" spans="1:6" x14ac:dyDescent="0.2">
      <c r="A111" s="462"/>
      <c r="B111" s="462"/>
      <c r="C111" s="462"/>
      <c r="D111" s="462"/>
      <c r="E111" s="462"/>
      <c r="F111" s="462"/>
    </row>
    <row r="112" spans="1:6" x14ac:dyDescent="0.2">
      <c r="A112" s="462"/>
      <c r="B112" s="462"/>
      <c r="C112" s="462"/>
      <c r="D112" s="462"/>
      <c r="E112" s="462"/>
      <c r="F112" s="462"/>
    </row>
    <row r="113" spans="1:6" x14ac:dyDescent="0.2">
      <c r="A113" s="462"/>
      <c r="B113" s="462"/>
      <c r="C113" s="462"/>
      <c r="D113" s="462"/>
      <c r="E113" s="462"/>
      <c r="F113" s="462"/>
    </row>
    <row r="114" spans="1:6" x14ac:dyDescent="0.2">
      <c r="A114" s="462"/>
      <c r="B114" s="462"/>
      <c r="C114" s="462"/>
      <c r="D114" s="462"/>
      <c r="E114" s="462"/>
      <c r="F114" s="462"/>
    </row>
    <row r="115" spans="1:6" x14ac:dyDescent="0.2">
      <c r="A115" s="462"/>
      <c r="B115" s="462"/>
      <c r="C115" s="462"/>
      <c r="D115" s="462"/>
      <c r="E115" s="462"/>
      <c r="F115" s="462"/>
    </row>
    <row r="116" spans="1:6" x14ac:dyDescent="0.2">
      <c r="A116" s="462"/>
      <c r="B116" s="462"/>
      <c r="C116" s="462"/>
      <c r="D116" s="462"/>
      <c r="E116" s="462"/>
      <c r="F116" s="462"/>
    </row>
    <row r="117" spans="1:6" x14ac:dyDescent="0.2">
      <c r="A117" s="462"/>
      <c r="B117" s="462"/>
      <c r="C117" s="462"/>
      <c r="D117" s="462"/>
      <c r="E117" s="462"/>
      <c r="F117" s="462"/>
    </row>
    <row r="118" spans="1:6" x14ac:dyDescent="0.2">
      <c r="A118" s="462"/>
      <c r="B118" s="462"/>
      <c r="C118" s="462"/>
      <c r="D118" s="462"/>
      <c r="E118" s="462"/>
      <c r="F118" s="462"/>
    </row>
    <row r="119" spans="1:6" x14ac:dyDescent="0.2">
      <c r="A119" s="462"/>
      <c r="B119" s="462"/>
      <c r="C119" s="462"/>
      <c r="D119" s="462"/>
      <c r="E119" s="462"/>
      <c r="F119" s="462"/>
    </row>
    <row r="120" spans="1:6" x14ac:dyDescent="0.2">
      <c r="A120" s="462"/>
      <c r="B120" s="462"/>
      <c r="C120" s="462"/>
      <c r="D120" s="462"/>
      <c r="E120" s="462"/>
      <c r="F120" s="462"/>
    </row>
    <row r="121" spans="1:6" x14ac:dyDescent="0.2">
      <c r="A121" s="462"/>
      <c r="B121" s="462"/>
      <c r="C121" s="462"/>
      <c r="D121" s="462"/>
      <c r="E121" s="462"/>
      <c r="F121" s="462"/>
    </row>
    <row r="122" spans="1:6" x14ac:dyDescent="0.2">
      <c r="A122" s="462"/>
      <c r="B122" s="462"/>
      <c r="C122" s="462"/>
      <c r="D122" s="462"/>
      <c r="E122" s="462"/>
      <c r="F122" s="462"/>
    </row>
    <row r="123" spans="1:6" x14ac:dyDescent="0.2">
      <c r="A123" s="462"/>
      <c r="B123" s="462"/>
      <c r="C123" s="462"/>
      <c r="D123" s="462"/>
      <c r="E123" s="462"/>
      <c r="F123" s="462"/>
    </row>
    <row r="124" spans="1:6" x14ac:dyDescent="0.2">
      <c r="A124" s="462"/>
      <c r="B124" s="462"/>
      <c r="C124" s="462"/>
      <c r="D124" s="462"/>
      <c r="E124" s="462"/>
      <c r="F124" s="462"/>
    </row>
    <row r="125" spans="1:6" x14ac:dyDescent="0.2">
      <c r="A125" s="462"/>
      <c r="B125" s="462"/>
      <c r="C125" s="462"/>
      <c r="D125" s="462"/>
      <c r="E125" s="462"/>
      <c r="F125" s="462"/>
    </row>
    <row r="126" spans="1:6" x14ac:dyDescent="0.2">
      <c r="A126" s="462"/>
      <c r="B126" s="462"/>
      <c r="C126" s="462"/>
      <c r="D126" s="462"/>
      <c r="E126" s="462"/>
      <c r="F126" s="462"/>
    </row>
    <row r="127" spans="1:6" x14ac:dyDescent="0.2">
      <c r="A127" s="462"/>
      <c r="B127" s="462"/>
      <c r="C127" s="462"/>
      <c r="D127" s="462"/>
      <c r="E127" s="462"/>
      <c r="F127" s="462"/>
    </row>
    <row r="128" spans="1:6" x14ac:dyDescent="0.2">
      <c r="A128" s="462"/>
      <c r="B128" s="462"/>
      <c r="C128" s="462"/>
      <c r="D128" s="462"/>
      <c r="E128" s="462"/>
      <c r="F128" s="462"/>
    </row>
    <row r="129" spans="1:6" x14ac:dyDescent="0.2">
      <c r="A129" s="462"/>
      <c r="B129" s="462"/>
      <c r="C129" s="462"/>
      <c r="D129" s="462"/>
      <c r="E129" s="462"/>
      <c r="F129" s="462"/>
    </row>
    <row r="130" spans="1:6" x14ac:dyDescent="0.2">
      <c r="A130" s="462"/>
      <c r="B130" s="462"/>
      <c r="C130" s="462"/>
      <c r="D130" s="462"/>
      <c r="E130" s="462"/>
      <c r="F130" s="462"/>
    </row>
    <row r="131" spans="1:6" x14ac:dyDescent="0.2">
      <c r="A131" s="462"/>
      <c r="B131" s="462"/>
      <c r="C131" s="462"/>
      <c r="D131" s="462"/>
      <c r="E131" s="462"/>
      <c r="F131" s="462"/>
    </row>
    <row r="132" spans="1:6" x14ac:dyDescent="0.2">
      <c r="A132" s="462"/>
      <c r="B132" s="462"/>
      <c r="C132" s="462"/>
      <c r="D132" s="462"/>
      <c r="E132" s="462"/>
      <c r="F132" s="462"/>
    </row>
    <row r="133" spans="1:6" x14ac:dyDescent="0.2">
      <c r="A133" s="462"/>
      <c r="B133" s="462"/>
      <c r="C133" s="462"/>
      <c r="D133" s="462"/>
      <c r="E133" s="462"/>
      <c r="F133" s="462"/>
    </row>
    <row r="134" spans="1:6" x14ac:dyDescent="0.2">
      <c r="A134" s="462"/>
      <c r="B134" s="462"/>
      <c r="C134" s="462"/>
      <c r="D134" s="462"/>
      <c r="E134" s="462"/>
      <c r="F134" s="462"/>
    </row>
    <row r="135" spans="1:6" x14ac:dyDescent="0.2">
      <c r="A135" s="462"/>
      <c r="B135" s="462"/>
      <c r="C135" s="462"/>
      <c r="D135" s="462"/>
      <c r="E135" s="462"/>
      <c r="F135" s="462"/>
    </row>
    <row r="136" spans="1:6" x14ac:dyDescent="0.2">
      <c r="A136" s="462"/>
      <c r="B136" s="462"/>
      <c r="C136" s="462"/>
      <c r="D136" s="462"/>
      <c r="E136" s="462"/>
      <c r="F136" s="462"/>
    </row>
    <row r="137" spans="1:6" x14ac:dyDescent="0.2">
      <c r="A137" s="462"/>
      <c r="B137" s="462"/>
      <c r="C137" s="462"/>
      <c r="D137" s="462"/>
      <c r="E137" s="462"/>
      <c r="F137" s="462"/>
    </row>
    <row r="138" spans="1:6" x14ac:dyDescent="0.2">
      <c r="A138" s="462"/>
      <c r="B138" s="462"/>
      <c r="C138" s="462"/>
      <c r="D138" s="462"/>
      <c r="E138" s="462"/>
      <c r="F138" s="462"/>
    </row>
    <row r="139" spans="1:6" x14ac:dyDescent="0.2">
      <c r="A139" s="462"/>
      <c r="B139" s="462"/>
      <c r="C139" s="462"/>
      <c r="D139" s="462"/>
      <c r="E139" s="462"/>
      <c r="F139" s="462"/>
    </row>
    <row r="140" spans="1:6" x14ac:dyDescent="0.2">
      <c r="A140" s="462"/>
      <c r="B140" s="462"/>
      <c r="C140" s="462"/>
      <c r="D140" s="462"/>
      <c r="E140" s="462"/>
      <c r="F140" s="462"/>
    </row>
    <row r="141" spans="1:6" x14ac:dyDescent="0.2">
      <c r="A141" s="462"/>
      <c r="B141" s="462"/>
      <c r="C141" s="462"/>
      <c r="D141" s="462"/>
      <c r="E141" s="462"/>
      <c r="F141" s="462"/>
    </row>
    <row r="142" spans="1:6" x14ac:dyDescent="0.2">
      <c r="A142" s="462"/>
      <c r="B142" s="462"/>
      <c r="C142" s="462"/>
      <c r="D142" s="462"/>
      <c r="E142" s="462"/>
      <c r="F142" s="462"/>
    </row>
    <row r="143" spans="1:6" x14ac:dyDescent="0.2">
      <c r="A143" s="462"/>
      <c r="B143" s="462"/>
      <c r="C143" s="462"/>
      <c r="D143" s="462"/>
      <c r="E143" s="462"/>
      <c r="F143" s="462"/>
    </row>
    <row r="144" spans="1:6" x14ac:dyDescent="0.2">
      <c r="A144" s="462"/>
      <c r="B144" s="462"/>
      <c r="C144" s="462"/>
      <c r="D144" s="462"/>
      <c r="E144" s="462"/>
      <c r="F144" s="462"/>
    </row>
    <row r="145" spans="1:6" x14ac:dyDescent="0.2">
      <c r="A145" s="462"/>
      <c r="B145" s="462"/>
      <c r="C145" s="462"/>
      <c r="D145" s="462"/>
      <c r="E145" s="462"/>
      <c r="F145" s="462"/>
    </row>
    <row r="146" spans="1:6" x14ac:dyDescent="0.2">
      <c r="A146" s="462"/>
      <c r="B146" s="462"/>
      <c r="C146" s="462"/>
      <c r="D146" s="462"/>
      <c r="E146" s="462"/>
      <c r="F146" s="462"/>
    </row>
    <row r="147" spans="1:6" x14ac:dyDescent="0.2">
      <c r="A147" s="462"/>
      <c r="B147" s="462"/>
      <c r="C147" s="462"/>
      <c r="D147" s="462"/>
      <c r="E147" s="462"/>
      <c r="F147" s="462"/>
    </row>
    <row r="148" spans="1:6" x14ac:dyDescent="0.2">
      <c r="A148" s="462"/>
      <c r="B148" s="462"/>
      <c r="C148" s="462"/>
      <c r="D148" s="462"/>
      <c r="E148" s="462"/>
      <c r="F148" s="462"/>
    </row>
    <row r="149" spans="1:6" x14ac:dyDescent="0.2">
      <c r="A149" s="462"/>
      <c r="B149" s="462"/>
      <c r="C149" s="462"/>
      <c r="D149" s="462"/>
      <c r="E149" s="462"/>
      <c r="F149" s="462"/>
    </row>
    <row r="150" spans="1:6" x14ac:dyDescent="0.2">
      <c r="A150" s="462"/>
      <c r="B150" s="462"/>
      <c r="C150" s="462"/>
      <c r="D150" s="462"/>
      <c r="E150" s="462"/>
      <c r="F150" s="462"/>
    </row>
    <row r="151" spans="1:6" x14ac:dyDescent="0.2">
      <c r="A151" s="462"/>
      <c r="B151" s="462"/>
      <c r="C151" s="462"/>
      <c r="D151" s="462"/>
      <c r="E151" s="462"/>
      <c r="F151" s="462"/>
    </row>
    <row r="152" spans="1:6" x14ac:dyDescent="0.2">
      <c r="A152" s="462"/>
      <c r="B152" s="462"/>
      <c r="C152" s="462"/>
      <c r="D152" s="462"/>
      <c r="E152" s="462"/>
      <c r="F152" s="462"/>
    </row>
    <row r="153" spans="1:6" x14ac:dyDescent="0.2">
      <c r="A153" s="462"/>
      <c r="B153" s="462"/>
      <c r="C153" s="462"/>
      <c r="D153" s="462"/>
      <c r="E153" s="462"/>
      <c r="F153" s="462"/>
    </row>
    <row r="154" spans="1:6" x14ac:dyDescent="0.2">
      <c r="A154" s="462"/>
      <c r="B154" s="462"/>
      <c r="C154" s="462"/>
      <c r="D154" s="462"/>
      <c r="E154" s="462"/>
      <c r="F154" s="462"/>
    </row>
    <row r="155" spans="1:6" x14ac:dyDescent="0.2">
      <c r="A155" s="462"/>
      <c r="B155" s="462"/>
      <c r="C155" s="462"/>
      <c r="D155" s="462"/>
      <c r="E155" s="462"/>
      <c r="F155" s="462"/>
    </row>
    <row r="156" spans="1:6" x14ac:dyDescent="0.2">
      <c r="A156" s="462"/>
      <c r="B156" s="462"/>
      <c r="C156" s="462"/>
      <c r="D156" s="462"/>
      <c r="E156" s="462"/>
      <c r="F156" s="462"/>
    </row>
    <row r="157" spans="1:6" x14ac:dyDescent="0.2">
      <c r="A157" s="462"/>
      <c r="B157" s="462"/>
      <c r="C157" s="462"/>
      <c r="D157" s="462"/>
      <c r="E157" s="462"/>
      <c r="F157" s="462"/>
    </row>
    <row r="158" spans="1:6" x14ac:dyDescent="0.2">
      <c r="A158" s="462"/>
      <c r="B158" s="462"/>
      <c r="C158" s="462"/>
      <c r="D158" s="462"/>
      <c r="E158" s="462"/>
      <c r="F158" s="462"/>
    </row>
    <row r="159" spans="1:6" x14ac:dyDescent="0.2">
      <c r="A159" s="462"/>
      <c r="B159" s="462"/>
      <c r="C159" s="462"/>
      <c r="D159" s="462"/>
      <c r="E159" s="462"/>
      <c r="F159" s="462"/>
    </row>
    <row r="160" spans="1:6" x14ac:dyDescent="0.2">
      <c r="A160" s="462"/>
      <c r="B160" s="462"/>
      <c r="C160" s="462"/>
      <c r="D160" s="462"/>
      <c r="E160" s="462"/>
      <c r="F160" s="462"/>
    </row>
    <row r="161" spans="1:6" x14ac:dyDescent="0.2">
      <c r="A161" s="462"/>
      <c r="B161" s="462"/>
      <c r="C161" s="462"/>
      <c r="D161" s="462"/>
      <c r="E161" s="462"/>
      <c r="F161" s="462"/>
    </row>
    <row r="162" spans="1:6" x14ac:dyDescent="0.2">
      <c r="A162" s="462"/>
      <c r="B162" s="462"/>
      <c r="C162" s="462"/>
      <c r="D162" s="462"/>
      <c r="E162" s="462"/>
      <c r="F162" s="462"/>
    </row>
    <row r="163" spans="1:6" x14ac:dyDescent="0.2">
      <c r="A163" s="462"/>
      <c r="B163" s="462"/>
      <c r="C163" s="462"/>
      <c r="D163" s="462"/>
      <c r="E163" s="462"/>
      <c r="F163" s="462"/>
    </row>
    <row r="164" spans="1:6" x14ac:dyDescent="0.2">
      <c r="A164" s="462"/>
      <c r="B164" s="462"/>
      <c r="C164" s="462"/>
      <c r="D164" s="462"/>
      <c r="E164" s="462"/>
      <c r="F164" s="462"/>
    </row>
    <row r="165" spans="1:6" x14ac:dyDescent="0.2">
      <c r="A165" s="462"/>
      <c r="B165" s="462"/>
      <c r="C165" s="462"/>
      <c r="D165" s="462"/>
      <c r="E165" s="462"/>
      <c r="F165" s="462"/>
    </row>
    <row r="166" spans="1:6" x14ac:dyDescent="0.2">
      <c r="A166" s="462"/>
      <c r="B166" s="462"/>
      <c r="C166" s="462"/>
      <c r="D166" s="462"/>
      <c r="E166" s="462"/>
      <c r="F166" s="462"/>
    </row>
    <row r="167" spans="1:6" x14ac:dyDescent="0.2">
      <c r="A167" s="462"/>
      <c r="B167" s="462"/>
      <c r="C167" s="462"/>
      <c r="D167" s="462"/>
      <c r="E167" s="462"/>
      <c r="F167" s="462"/>
    </row>
    <row r="168" spans="1:6" x14ac:dyDescent="0.2">
      <c r="A168" s="462"/>
      <c r="B168" s="462"/>
      <c r="C168" s="462"/>
      <c r="D168" s="462"/>
      <c r="E168" s="462"/>
      <c r="F168" s="462"/>
    </row>
    <row r="169" spans="1:6" x14ac:dyDescent="0.2">
      <c r="A169" s="462"/>
      <c r="B169" s="462"/>
      <c r="C169" s="462"/>
      <c r="D169" s="462"/>
      <c r="E169" s="462"/>
      <c r="F169" s="462"/>
    </row>
    <row r="170" spans="1:6" x14ac:dyDescent="0.2">
      <c r="A170" s="462"/>
      <c r="B170" s="462"/>
      <c r="C170" s="462"/>
      <c r="D170" s="462"/>
      <c r="E170" s="462"/>
      <c r="F170" s="462"/>
    </row>
    <row r="171" spans="1:6" x14ac:dyDescent="0.2">
      <c r="A171" s="462"/>
      <c r="B171" s="462"/>
      <c r="C171" s="462"/>
      <c r="D171" s="462"/>
      <c r="E171" s="462"/>
      <c r="F171" s="462"/>
    </row>
    <row r="172" spans="1:6" x14ac:dyDescent="0.2">
      <c r="A172" s="462"/>
      <c r="B172" s="462"/>
      <c r="C172" s="462"/>
      <c r="D172" s="462"/>
      <c r="E172" s="462"/>
      <c r="F172" s="462"/>
    </row>
    <row r="173" spans="1:6" x14ac:dyDescent="0.2">
      <c r="A173" s="462"/>
      <c r="B173" s="462"/>
      <c r="C173" s="462"/>
      <c r="D173" s="462"/>
      <c r="E173" s="462"/>
      <c r="F173" s="462"/>
    </row>
    <row r="174" spans="1:6" x14ac:dyDescent="0.2">
      <c r="A174" s="462"/>
      <c r="B174" s="462"/>
      <c r="C174" s="462"/>
      <c r="D174" s="462"/>
      <c r="E174" s="462"/>
      <c r="F174" s="462"/>
    </row>
    <row r="175" spans="1:6" x14ac:dyDescent="0.2">
      <c r="A175" s="462"/>
      <c r="B175" s="462"/>
      <c r="C175" s="462"/>
      <c r="D175" s="462"/>
      <c r="E175" s="462"/>
      <c r="F175" s="462"/>
    </row>
    <row r="176" spans="1:6" x14ac:dyDescent="0.2">
      <c r="A176" s="462"/>
      <c r="B176" s="462"/>
      <c r="C176" s="462"/>
      <c r="D176" s="462"/>
      <c r="E176" s="462"/>
      <c r="F176" s="462"/>
    </row>
  </sheetData>
  <mergeCells count="4">
    <mergeCell ref="A1:F1"/>
    <mergeCell ref="A2:F2"/>
    <mergeCell ref="A3:F3"/>
    <mergeCell ref="A4:F4"/>
  </mergeCells>
  <printOptions horizontalCentered="1" gridLines="1"/>
  <pageMargins left="0.25" right="0.25" top="0.5" bottom="0.5" header="0.25" footer="0.25"/>
  <pageSetup paperSize="9" scale="71" orientation="portrait" horizontalDpi="1200" verticalDpi="1200" r:id="rId1"/>
  <headerFooter>
    <oddHeader>&amp;LOFFICE OF HEALTH CARE ACCESS&amp;CANNUAL REPORTING&amp;RWILLIAM W. BACKUS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dcterms:created xsi:type="dcterms:W3CDTF">2017-09-19T14:56:21Z</dcterms:created>
  <dcterms:modified xsi:type="dcterms:W3CDTF">2018-01-11T14:29:43Z</dcterms:modified>
</cp:coreProperties>
</file>